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lfa\Google Drive\Exercises Files\"/>
    </mc:Choice>
  </mc:AlternateContent>
  <xr:revisionPtr revIDLastSave="0" documentId="13_ncr:1_{354FDEED-BD5F-4925-BCB9-826AEF7F1D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alendar" sheetId="1" r:id="rId1"/>
    <sheet name="Sheet1" sheetId="2" r:id="rId2"/>
  </sheets>
  <definedNames>
    <definedName name="calendar" localSheetId="0">daygrid+Calendar!firstdate-WEEKDAY(Calendar!firstdate)-weekday_option</definedName>
    <definedName name="daygrid">days+weeks*7</definedName>
    <definedName name="daypattern">{1,1,2,2,3,3,4,4,5,5,6,6,7}</definedName>
    <definedName name="days">{0,1,2,3,4,5,6}</definedName>
    <definedName name="DayToStart">Calendar!$E$1</definedName>
    <definedName name="firstdate" localSheetId="0">DATE(Calendar!YearToDisplay,Calendar!month,1)</definedName>
    <definedName name="month" localSheetId="0">MATCH(Calendar!MonthToDisplay,months,0)</definedName>
    <definedName name="months">{"January","February","March","April","May","June","July","August","September","October","November","December"}</definedName>
    <definedName name="MonthToDisplay" localSheetId="0">Calendar!$C$1</definedName>
    <definedName name="MonthToDisplayNumber" localSheetId="0">MATCH(Calendar!MonthToDisplay,months,0)</definedName>
    <definedName name="ndx" localSheetId="0">ROUNDUP(MATCH(2,1/FREQUENCY(DATE(Calendar!YearToDisplay,Calendar!MonthToDisplayNumber,1),Calendar!calendar))/7,0)</definedName>
    <definedName name="_xlnm.Print_Titles" localSheetId="0">Calendar!$3:$3</definedName>
    <definedName name="startdate" localSheetId="0">DATE(Calendar!YearToDisplay,Calendar!month,1)</definedName>
    <definedName name="TrainingType">Sheet1!$Q$1:$R$5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0">Calendar!$B$1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2" l="1"/>
  <c r="B72" i="2"/>
  <c r="B12" i="2"/>
  <c r="B88" i="2"/>
  <c r="B24" i="2"/>
  <c r="B19" i="2"/>
  <c r="B3" i="2"/>
  <c r="B118" i="2"/>
  <c r="B102" i="2"/>
  <c r="B9" i="2"/>
  <c r="B16" i="2"/>
  <c r="B112" i="2"/>
  <c r="B100" i="2"/>
  <c r="B7" i="2"/>
  <c r="B62" i="2"/>
  <c r="B87" i="2"/>
  <c r="B66" i="2"/>
  <c r="B2" i="2"/>
  <c r="B70" i="2"/>
  <c r="B52" i="2"/>
  <c r="B31" i="2"/>
  <c r="B99" i="2"/>
  <c r="B109" i="2"/>
  <c r="B59" i="2"/>
  <c r="B23" i="2"/>
  <c r="B67" i="2"/>
  <c r="B78" i="2"/>
  <c r="B71" i="2"/>
  <c r="B93" i="2"/>
  <c r="B111" i="2"/>
  <c r="B32" i="2"/>
  <c r="B96" i="2"/>
  <c r="B53" i="2"/>
  <c r="B54" i="2"/>
  <c r="B106" i="2"/>
  <c r="B107" i="2"/>
  <c r="B25" i="2"/>
  <c r="B39" i="2"/>
  <c r="B61" i="2"/>
  <c r="B117" i="2"/>
  <c r="B14" i="2"/>
  <c r="B98" i="2"/>
  <c r="B17" i="2"/>
  <c r="B115" i="2"/>
  <c r="B97" i="2"/>
  <c r="B91" i="2"/>
  <c r="B8" i="2"/>
  <c r="B21" i="2"/>
  <c r="B64" i="2"/>
  <c r="B73" i="2"/>
  <c r="B44" i="2"/>
  <c r="B119" i="2"/>
  <c r="B103" i="2"/>
  <c r="B48" i="2"/>
  <c r="B84" i="2"/>
  <c r="B35" i="2"/>
  <c r="B56" i="2"/>
  <c r="B101" i="2"/>
  <c r="B42" i="2"/>
  <c r="B116" i="2"/>
  <c r="B38" i="2"/>
  <c r="B85" i="2"/>
  <c r="B76" i="2"/>
  <c r="B50" i="2"/>
  <c r="B79" i="2"/>
  <c r="B63" i="2"/>
  <c r="B86" i="2"/>
  <c r="B80" i="2"/>
  <c r="B74" i="2"/>
  <c r="B89" i="2"/>
  <c r="B20" i="2"/>
  <c r="B6" i="2"/>
  <c r="B5" i="2"/>
  <c r="B90" i="2"/>
  <c r="B43" i="2"/>
  <c r="B75" i="2"/>
  <c r="B81" i="2"/>
  <c r="B108" i="2"/>
  <c r="B29" i="2"/>
  <c r="B68" i="2"/>
  <c r="B110" i="2"/>
  <c r="B22" i="2"/>
  <c r="B11" i="2"/>
  <c r="B27" i="2"/>
  <c r="B77" i="2"/>
  <c r="B105" i="2"/>
  <c r="B4" i="2"/>
  <c r="B15" i="2"/>
  <c r="B30" i="2"/>
  <c r="B28" i="2"/>
  <c r="B120" i="2"/>
  <c r="B92" i="2"/>
  <c r="B69" i="2"/>
  <c r="B104" i="2"/>
  <c r="B95" i="2"/>
  <c r="B58" i="2"/>
  <c r="B36" i="2"/>
  <c r="B37" i="2"/>
  <c r="B82" i="2"/>
  <c r="B18" i="2"/>
  <c r="B113" i="2"/>
  <c r="B94" i="2"/>
  <c r="B114" i="2"/>
  <c r="B41" i="2"/>
  <c r="B60" i="2"/>
  <c r="B47" i="2"/>
  <c r="B55" i="2"/>
  <c r="B33" i="2"/>
  <c r="B46" i="2"/>
  <c r="B51" i="2"/>
  <c r="B65" i="2"/>
  <c r="B26" i="2"/>
  <c r="B40" i="2"/>
  <c r="B45" i="2"/>
  <c r="B57" i="2"/>
  <c r="B49" i="2"/>
  <c r="B83" i="2"/>
  <c r="B10" i="2"/>
  <c r="B13" i="2"/>
  <c r="B1" i="1" l="1"/>
  <c r="B24" i="1" s="1" a="1"/>
  <c r="G24" i="1" s="1"/>
  <c r="O27" i="1" l="1" a="1"/>
  <c r="O27" i="1" s="1"/>
  <c r="O25" i="1"/>
  <c r="O26" i="1" a="1"/>
  <c r="O26" i="1" s="1"/>
  <c r="G27" i="1" a="1"/>
  <c r="G27" i="1" s="1"/>
  <c r="G26" i="1" a="1"/>
  <c r="G26" i="1" s="1"/>
  <c r="G25" i="1"/>
  <c r="B16" i="1" a="1"/>
  <c r="F16" i="1" s="1"/>
  <c r="B20" i="1" a="1"/>
  <c r="H20" i="1" s="1"/>
  <c r="B3" i="1" a="1"/>
  <c r="H3" i="1" s="1"/>
  <c r="B4" i="1" a="1"/>
  <c r="H4" i="1" s="1"/>
  <c r="B8" i="1" a="1"/>
  <c r="D8" i="1" s="1"/>
  <c r="B12" i="1" a="1"/>
  <c r="B12" i="1" s="1"/>
  <c r="B24" i="1"/>
  <c r="H24" i="1"/>
  <c r="D24" i="1"/>
  <c r="E24" i="1"/>
  <c r="C24" i="1"/>
  <c r="F24" i="1"/>
  <c r="L11" i="1" l="1" a="1"/>
  <c r="L11" i="1" s="1"/>
  <c r="L10" i="1" a="1"/>
  <c r="L10" i="1" s="1"/>
  <c r="L9" i="1"/>
  <c r="N18" i="1" a="1"/>
  <c r="N18" i="1" s="1"/>
  <c r="N19" i="1" a="1"/>
  <c r="N19" i="1" s="1"/>
  <c r="N17" i="1"/>
  <c r="N25" i="1"/>
  <c r="N27" i="1" a="1"/>
  <c r="N27" i="1" s="1"/>
  <c r="N26" i="1" a="1"/>
  <c r="N26" i="1" s="1"/>
  <c r="M27" i="1" a="1"/>
  <c r="M27" i="1" s="1"/>
  <c r="M26" i="1" a="1"/>
  <c r="M26" i="1" s="1"/>
  <c r="M25" i="1"/>
  <c r="L27" i="1" a="1"/>
  <c r="L27" i="1" s="1"/>
  <c r="L25" i="1"/>
  <c r="L26" i="1" a="1"/>
  <c r="L26" i="1" s="1"/>
  <c r="K26" i="1" a="1"/>
  <c r="K26" i="1" s="1"/>
  <c r="K27" i="1" a="1"/>
  <c r="K27" i="1" s="1"/>
  <c r="K25" i="1"/>
  <c r="J26" i="1" a="1"/>
  <c r="J26" i="1" s="1"/>
  <c r="J27" i="1" a="1"/>
  <c r="J27" i="1" s="1"/>
  <c r="J25" i="1"/>
  <c r="J13" i="1"/>
  <c r="J14" i="1" a="1"/>
  <c r="J14" i="1" s="1"/>
  <c r="J15" i="1" a="1"/>
  <c r="J15" i="1" s="1"/>
  <c r="H27" i="1" a="1"/>
  <c r="H27" i="1" s="1"/>
  <c r="H25" i="1"/>
  <c r="H26" i="1" a="1"/>
  <c r="H26" i="1" s="1"/>
  <c r="F27" i="1" a="1"/>
  <c r="F27" i="1" s="1"/>
  <c r="F26" i="1" a="1"/>
  <c r="F26" i="1" s="1"/>
  <c r="F25" i="1"/>
  <c r="E27" i="1" a="1"/>
  <c r="E27" i="1" s="1"/>
  <c r="E26" i="1" a="1"/>
  <c r="E26" i="1" s="1"/>
  <c r="E25" i="1"/>
  <c r="D26" i="1" a="1"/>
  <c r="D26" i="1" s="1"/>
  <c r="D27" i="1" a="1"/>
  <c r="D27" i="1" s="1"/>
  <c r="D25" i="1"/>
  <c r="C26" i="1" a="1"/>
  <c r="C26" i="1" s="1"/>
  <c r="C27" i="1" a="1"/>
  <c r="C27" i="1" s="1"/>
  <c r="C25" i="1"/>
  <c r="B26" i="1" a="1"/>
  <c r="B26" i="1" s="1"/>
  <c r="B27" i="1" a="1"/>
  <c r="B27" i="1" s="1"/>
  <c r="B25" i="1"/>
  <c r="H22" i="1" a="1"/>
  <c r="H22" i="1" s="1"/>
  <c r="H21" i="1"/>
  <c r="H23" i="1" a="1"/>
  <c r="H23" i="1" s="1"/>
  <c r="F19" i="1" a="1"/>
  <c r="F19" i="1" s="1"/>
  <c r="F18" i="1" a="1"/>
  <c r="F18" i="1" s="1"/>
  <c r="F17" i="1"/>
  <c r="B14" i="1" a="1"/>
  <c r="B14" i="1" s="1"/>
  <c r="B15" i="1" a="1"/>
  <c r="B15" i="1" s="1"/>
  <c r="B13" i="1"/>
  <c r="D9" i="1"/>
  <c r="D11" i="1" a="1"/>
  <c r="D11" i="1" s="1"/>
  <c r="D10" i="1" a="1"/>
  <c r="D10" i="1" s="1"/>
  <c r="H6" i="1" a="1"/>
  <c r="H6" i="1" s="1"/>
  <c r="H7" i="1" a="1"/>
  <c r="H7" i="1" s="1"/>
  <c r="H5" i="1"/>
  <c r="H16" i="1"/>
  <c r="E16" i="1"/>
  <c r="G16" i="1"/>
  <c r="D16" i="1"/>
  <c r="C16" i="1"/>
  <c r="B16" i="1"/>
  <c r="B20" i="1"/>
  <c r="G20" i="1"/>
  <c r="C3" i="1"/>
  <c r="F12" i="1"/>
  <c r="D12" i="1"/>
  <c r="B4" i="1"/>
  <c r="J7" i="1" s="1" a="1"/>
  <c r="J7" i="1" s="1"/>
  <c r="F8" i="1"/>
  <c r="B3" i="1"/>
  <c r="H8" i="1"/>
  <c r="C20" i="1"/>
  <c r="G8" i="1"/>
  <c r="C4" i="1"/>
  <c r="D3" i="1"/>
  <c r="E12" i="1"/>
  <c r="D4" i="1"/>
  <c r="C8" i="1"/>
  <c r="C12" i="1"/>
  <c r="H12" i="1"/>
  <c r="E3" i="1"/>
  <c r="E20" i="1"/>
  <c r="F4" i="1"/>
  <c r="E4" i="1"/>
  <c r="G12" i="1"/>
  <c r="B8" i="1"/>
  <c r="D20" i="1"/>
  <c r="F3" i="1"/>
  <c r="E8" i="1"/>
  <c r="G3" i="1"/>
  <c r="F20" i="1"/>
  <c r="G4" i="1"/>
  <c r="O7" i="1" l="1" a="1"/>
  <c r="O7" i="1" s="1"/>
  <c r="O5" i="1"/>
  <c r="O6" i="1" a="1"/>
  <c r="O6" i="1" s="1"/>
  <c r="N6" i="1" a="1"/>
  <c r="N6" i="1" s="1"/>
  <c r="N7" i="1" a="1"/>
  <c r="N7" i="1" s="1"/>
  <c r="N5" i="1"/>
  <c r="L6" i="1" a="1"/>
  <c r="L6" i="1" s="1"/>
  <c r="L5" i="1"/>
  <c r="L7" i="1" a="1"/>
  <c r="L7" i="1" s="1"/>
  <c r="M7" i="1" a="1"/>
  <c r="M7" i="1" s="1"/>
  <c r="M5" i="1"/>
  <c r="M6" i="1" a="1"/>
  <c r="M6" i="1" s="1"/>
  <c r="K6" i="1" a="1"/>
  <c r="K6" i="1" s="1"/>
  <c r="K7" i="1" a="1"/>
  <c r="K7" i="1" s="1"/>
  <c r="K5" i="1"/>
  <c r="O10" i="1" a="1"/>
  <c r="O10" i="1" s="1"/>
  <c r="O11" i="1" a="1"/>
  <c r="O11" i="1" s="1"/>
  <c r="O9" i="1"/>
  <c r="N11" i="1" a="1"/>
  <c r="N11" i="1" s="1"/>
  <c r="N10" i="1" a="1"/>
  <c r="N10" i="1" s="1"/>
  <c r="N9" i="1"/>
  <c r="M9" i="1"/>
  <c r="M11" i="1" a="1"/>
  <c r="M11" i="1" s="1"/>
  <c r="M10" i="1" a="1"/>
  <c r="M10" i="1" s="1"/>
  <c r="K11" i="1" a="1"/>
  <c r="K11" i="1" s="1"/>
  <c r="K9" i="1"/>
  <c r="K10" i="1" a="1"/>
  <c r="K10" i="1" s="1"/>
  <c r="O14" i="1" a="1"/>
  <c r="O14" i="1" s="1"/>
  <c r="O15" i="1" a="1"/>
  <c r="O15" i="1" s="1"/>
  <c r="O13" i="1"/>
  <c r="N15" i="1" a="1"/>
  <c r="N15" i="1" s="1"/>
  <c r="N14" i="1" a="1"/>
  <c r="N14" i="1" s="1"/>
  <c r="N13" i="1"/>
  <c r="M14" i="1" a="1"/>
  <c r="M14" i="1" s="1"/>
  <c r="M15" i="1" a="1"/>
  <c r="M15" i="1" s="1"/>
  <c r="M13" i="1"/>
  <c r="L15" i="1" a="1"/>
  <c r="L15" i="1" s="1"/>
  <c r="L14" i="1" a="1"/>
  <c r="L14" i="1" s="1"/>
  <c r="L13" i="1"/>
  <c r="K15" i="1" a="1"/>
  <c r="K15" i="1" s="1"/>
  <c r="K14" i="1" a="1"/>
  <c r="K14" i="1" s="1"/>
  <c r="K13" i="1"/>
  <c r="O19" i="1" a="1"/>
  <c r="O19" i="1" s="1"/>
  <c r="O18" i="1" a="1"/>
  <c r="O18" i="1" s="1"/>
  <c r="O17" i="1"/>
  <c r="M18" i="1" a="1"/>
  <c r="M18" i="1" s="1"/>
  <c r="M19" i="1" a="1"/>
  <c r="M19" i="1" s="1"/>
  <c r="M17" i="1"/>
  <c r="K19" i="1" a="1"/>
  <c r="K19" i="1" s="1"/>
  <c r="K18" i="1" a="1"/>
  <c r="K18" i="1" s="1"/>
  <c r="K17" i="1"/>
  <c r="L19" i="1" a="1"/>
  <c r="L19" i="1" s="1"/>
  <c r="L18" i="1" a="1"/>
  <c r="L18" i="1" s="1"/>
  <c r="L17" i="1"/>
  <c r="O22" i="1" a="1"/>
  <c r="O22" i="1" s="1"/>
  <c r="O23" i="1" a="1"/>
  <c r="O23" i="1" s="1"/>
  <c r="O21" i="1"/>
  <c r="N21" i="1"/>
  <c r="N22" i="1" a="1"/>
  <c r="N22" i="1" s="1"/>
  <c r="N23" i="1" a="1"/>
  <c r="N23" i="1" s="1"/>
  <c r="M23" i="1" a="1"/>
  <c r="M23" i="1" s="1"/>
  <c r="M22" i="1" a="1"/>
  <c r="M22" i="1" s="1"/>
  <c r="M21" i="1"/>
  <c r="L22" i="1" a="1"/>
  <c r="L22" i="1" s="1"/>
  <c r="L23" i="1" a="1"/>
  <c r="L23" i="1" s="1"/>
  <c r="L21" i="1"/>
  <c r="K22" i="1" a="1"/>
  <c r="K22" i="1" s="1"/>
  <c r="K23" i="1" a="1"/>
  <c r="K23" i="1" s="1"/>
  <c r="K21" i="1"/>
  <c r="J22" i="1" a="1"/>
  <c r="J22" i="1" s="1"/>
  <c r="J23" i="1" a="1"/>
  <c r="J23" i="1" s="1"/>
  <c r="J21" i="1"/>
  <c r="J18" i="1" a="1"/>
  <c r="J18" i="1" s="1"/>
  <c r="J19" i="1" a="1"/>
  <c r="J19" i="1" s="1"/>
  <c r="J17" i="1"/>
  <c r="J11" i="1" a="1"/>
  <c r="J11" i="1" s="1"/>
  <c r="J10" i="1" a="1"/>
  <c r="J10" i="1" s="1"/>
  <c r="J9" i="1"/>
  <c r="J5" i="1"/>
  <c r="J6" i="1" a="1"/>
  <c r="J6" i="1" s="1"/>
  <c r="G7" i="1" a="1"/>
  <c r="G7" i="1" s="1"/>
  <c r="F5" i="1"/>
  <c r="E7" i="1" a="1"/>
  <c r="E7" i="1" s="1"/>
  <c r="E5" i="1"/>
  <c r="E6" i="1" a="1"/>
  <c r="E6" i="1" s="1"/>
  <c r="D7" i="1" a="1"/>
  <c r="D7" i="1" s="1"/>
  <c r="D6" i="1" a="1"/>
  <c r="D6" i="1" s="1"/>
  <c r="D5" i="1"/>
  <c r="C5" i="1"/>
  <c r="C7" i="1" a="1"/>
  <c r="C7" i="1" s="1"/>
  <c r="C6" i="1" a="1"/>
  <c r="C6" i="1" s="1"/>
  <c r="B6" i="1" a="1"/>
  <c r="B6" i="1" s="1"/>
  <c r="B7" i="1" a="1"/>
  <c r="B7" i="1" s="1"/>
  <c r="B5" i="1"/>
  <c r="G23" i="1" a="1"/>
  <c r="G23" i="1" s="1"/>
  <c r="G22" i="1" a="1"/>
  <c r="G22" i="1" s="1"/>
  <c r="G21" i="1"/>
  <c r="F22" i="1" a="1"/>
  <c r="F22" i="1" s="1"/>
  <c r="F23" i="1" a="1"/>
  <c r="F23" i="1" s="1"/>
  <c r="F21" i="1"/>
  <c r="E22" i="1" a="1"/>
  <c r="E22" i="1" s="1"/>
  <c r="E23" i="1" a="1"/>
  <c r="E23" i="1" s="1"/>
  <c r="E21" i="1"/>
  <c r="D22" i="1" a="1"/>
  <c r="D22" i="1" s="1"/>
  <c r="D23" i="1" a="1"/>
  <c r="D23" i="1" s="1"/>
  <c r="D21" i="1"/>
  <c r="C22" i="1" a="1"/>
  <c r="C22" i="1" s="1"/>
  <c r="C23" i="1" a="1"/>
  <c r="C23" i="1" s="1"/>
  <c r="C21" i="1"/>
  <c r="B22" i="1" a="1"/>
  <c r="B22" i="1" s="1"/>
  <c r="B23" i="1" a="1"/>
  <c r="B23" i="1" s="1"/>
  <c r="B21" i="1"/>
  <c r="H19" i="1" a="1"/>
  <c r="H19" i="1" s="1"/>
  <c r="H18" i="1" a="1"/>
  <c r="H18" i="1" s="1"/>
  <c r="H17" i="1"/>
  <c r="G18" i="1" a="1"/>
  <c r="G18" i="1" s="1"/>
  <c r="G19" i="1" a="1"/>
  <c r="G19" i="1" s="1"/>
  <c r="G17" i="1"/>
  <c r="E18" i="1" a="1"/>
  <c r="E18" i="1" s="1"/>
  <c r="E19" i="1" a="1"/>
  <c r="E19" i="1" s="1"/>
  <c r="E17" i="1"/>
  <c r="D19" i="1" a="1"/>
  <c r="D19" i="1" s="1"/>
  <c r="D18" i="1" a="1"/>
  <c r="D18" i="1" s="1"/>
  <c r="D17" i="1"/>
  <c r="C18" i="1" a="1"/>
  <c r="C18" i="1" s="1"/>
  <c r="C17" i="1"/>
  <c r="C19" i="1" a="1"/>
  <c r="C19" i="1" s="1"/>
  <c r="B19" i="1" a="1"/>
  <c r="B19" i="1" s="1"/>
  <c r="B17" i="1"/>
  <c r="B18" i="1" a="1"/>
  <c r="B18" i="1" s="1"/>
  <c r="H14" i="1" a="1"/>
  <c r="H14" i="1" s="1"/>
  <c r="H13" i="1"/>
  <c r="H15" i="1" a="1"/>
  <c r="H15" i="1" s="1"/>
  <c r="G14" i="1" a="1"/>
  <c r="G14" i="1" s="1"/>
  <c r="G15" i="1" a="1"/>
  <c r="G15" i="1" s="1"/>
  <c r="G13" i="1"/>
  <c r="F15" i="1" a="1"/>
  <c r="F15" i="1" s="1"/>
  <c r="F13" i="1"/>
  <c r="F14" i="1" a="1"/>
  <c r="F14" i="1" s="1"/>
  <c r="E14" i="1" a="1"/>
  <c r="E14" i="1" s="1"/>
  <c r="E15" i="1" a="1"/>
  <c r="E15" i="1" s="1"/>
  <c r="E13" i="1"/>
  <c r="D14" i="1" a="1"/>
  <c r="D14" i="1" s="1"/>
  <c r="D15" i="1" a="1"/>
  <c r="D15" i="1" s="1"/>
  <c r="D13" i="1"/>
  <c r="C15" i="1" a="1"/>
  <c r="C15" i="1" s="1"/>
  <c r="C13" i="1"/>
  <c r="C14" i="1" a="1"/>
  <c r="C14" i="1" s="1"/>
  <c r="H9" i="1"/>
  <c r="H11" i="1" a="1"/>
  <c r="H11" i="1" s="1"/>
  <c r="H10" i="1" a="1"/>
  <c r="H10" i="1" s="1"/>
  <c r="G11" i="1" a="1"/>
  <c r="G11" i="1" s="1"/>
  <c r="G9" i="1"/>
  <c r="G10" i="1" a="1"/>
  <c r="G10" i="1" s="1"/>
  <c r="F11" i="1" a="1"/>
  <c r="F11" i="1" s="1"/>
  <c r="F10" i="1" a="1"/>
  <c r="F10" i="1" s="1"/>
  <c r="F9" i="1"/>
  <c r="E10" i="1" a="1"/>
  <c r="E10" i="1" s="1"/>
  <c r="E11" i="1" a="1"/>
  <c r="E11" i="1" s="1"/>
  <c r="E9" i="1"/>
  <c r="C10" i="1" a="1"/>
  <c r="C10" i="1" s="1"/>
  <c r="C11" i="1" a="1"/>
  <c r="C11" i="1" s="1"/>
  <c r="C9" i="1"/>
  <c r="B10" i="1" a="1"/>
  <c r="B10" i="1" s="1"/>
  <c r="B11" i="1" a="1"/>
  <c r="B11" i="1" s="1"/>
  <c r="B9" i="1"/>
  <c r="G5" i="1"/>
  <c r="G6" i="1" a="1"/>
  <c r="G6" i="1" s="1"/>
  <c r="F6" i="1" a="1"/>
  <c r="F6" i="1" s="1"/>
  <c r="F7" i="1" a="1"/>
  <c r="F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<sst xmlns="http://schemas.openxmlformats.org/spreadsheetml/2006/main" count="620" uniqueCount="160">
  <si>
    <t>FIRST DAY OF WEEK</t>
  </si>
  <si>
    <t>JANUARY</t>
  </si>
  <si>
    <t xml:space="preserve">  CALENDAR YEAR</t>
  </si>
  <si>
    <t>CALENDAR MONTH</t>
  </si>
  <si>
    <t>Training Course</t>
  </si>
  <si>
    <t>Course Code</t>
  </si>
  <si>
    <t>Training Date</t>
  </si>
  <si>
    <t>Venue</t>
  </si>
  <si>
    <t>Targeted Audiences</t>
  </si>
  <si>
    <t>Soft Skills You Need</t>
  </si>
  <si>
    <t>Administrative Office Procedures</t>
  </si>
  <si>
    <t>Administrative Support</t>
  </si>
  <si>
    <t>Anger Management</t>
  </si>
  <si>
    <t>Appreciative Inquiry</t>
  </si>
  <si>
    <t>Archiving and Records Management</t>
  </si>
  <si>
    <t>Assertiveness And Self-Confidence</t>
  </si>
  <si>
    <t>Attention Management</t>
  </si>
  <si>
    <t>Basic Bookkeeping</t>
  </si>
  <si>
    <t>Being A Likeable Boss</t>
  </si>
  <si>
    <t>Body Language Basics</t>
  </si>
  <si>
    <t>Budgets And Financial Reports</t>
  </si>
  <si>
    <t>Business Acumen</t>
  </si>
  <si>
    <t>Business Ethics</t>
  </si>
  <si>
    <t>Business Etiquette</t>
  </si>
  <si>
    <t>Business Succession Planning</t>
  </si>
  <si>
    <t>Business Writing</t>
  </si>
  <si>
    <t>Change Management</t>
  </si>
  <si>
    <t>Civility In The Workplace</t>
  </si>
  <si>
    <t>Coaching And Mentoring</t>
  </si>
  <si>
    <t>Coaching Salespeople</t>
  </si>
  <si>
    <t>Collaborative Business Writing</t>
  </si>
  <si>
    <t>Communication Strategies</t>
  </si>
  <si>
    <t>Conducting Annual Employee Reviews</t>
  </si>
  <si>
    <t>Conflict Resolution</t>
  </si>
  <si>
    <t>Contract Management</t>
  </si>
  <si>
    <t>Creating a Great Webinar</t>
  </si>
  <si>
    <t>Creative Problem Solving</t>
  </si>
  <si>
    <t>Critical Thinking</t>
  </si>
  <si>
    <t>Customer Service</t>
  </si>
  <si>
    <t>Cyber Security</t>
  </si>
  <si>
    <t>Delivering Constructive Criticism</t>
  </si>
  <si>
    <t>Developing a Lunch and Learn</t>
  </si>
  <si>
    <t>Developing Creativity</t>
  </si>
  <si>
    <t>Developing New Managers</t>
  </si>
  <si>
    <t>Digital Citizenship</t>
  </si>
  <si>
    <t>Emotional Intelligence</t>
  </si>
  <si>
    <t>Employee Motivation</t>
  </si>
  <si>
    <t>Employee Onboarding</t>
  </si>
  <si>
    <t>Employee Recognition</t>
  </si>
  <si>
    <t>Employee Recruitment</t>
  </si>
  <si>
    <t>Employee Termination Processes</t>
  </si>
  <si>
    <t>Entrepreneurship</t>
  </si>
  <si>
    <t>Event Planning</t>
  </si>
  <si>
    <t>Executive and Personal Assistants</t>
  </si>
  <si>
    <t>Facilitation Skills</t>
  </si>
  <si>
    <t>Generation Gaps</t>
  </si>
  <si>
    <t>Goal Setting and Getting Things Done</t>
  </si>
  <si>
    <t>Handling a Difficult Customer</t>
  </si>
  <si>
    <t>Health and Wellness at Work</t>
  </si>
  <si>
    <t>High Performance Teams Inside the Company</t>
  </si>
  <si>
    <t>High Performance Teams Remote Workforce</t>
  </si>
  <si>
    <t>Hiring Strategies</t>
  </si>
  <si>
    <t>Human Resource Management</t>
  </si>
  <si>
    <t>Improving Mindfulness</t>
  </si>
  <si>
    <t>Improving Self-Awareness</t>
  </si>
  <si>
    <t>Increasing Your Happiness</t>
  </si>
  <si>
    <t>Internet Marketing Fundamentals</t>
  </si>
  <si>
    <t>Interpersonal Skills</t>
  </si>
  <si>
    <t>Job Search Skills</t>
  </si>
  <si>
    <t>Knowledge Management</t>
  </si>
  <si>
    <t>Leadership And Influence</t>
  </si>
  <si>
    <t>Lean Process And Six Sigma</t>
  </si>
  <si>
    <t>Life Coaching Essentials</t>
  </si>
  <si>
    <t>Manager Management</t>
  </si>
  <si>
    <t>Managing Personal Finances</t>
  </si>
  <si>
    <t>Managing Workplace Anxiety</t>
  </si>
  <si>
    <t>Marketing Basics</t>
  </si>
  <si>
    <t>Measuring Results From Training</t>
  </si>
  <si>
    <t>Media And Public Relations</t>
  </si>
  <si>
    <t>Meeting Management</t>
  </si>
  <si>
    <t>Middle Manager</t>
  </si>
  <si>
    <t>Millennial Onboarding</t>
  </si>
  <si>
    <t>Motivating Your Sales Team</t>
  </si>
  <si>
    <t>Multi-Level Marketing</t>
  </si>
  <si>
    <t>Negotiation Skills</t>
  </si>
  <si>
    <t>Networking Outside the Company</t>
  </si>
  <si>
    <t>Networking Within the Company</t>
  </si>
  <si>
    <t>Office Politics For Managers</t>
  </si>
  <si>
    <t>Organizational Skills</t>
  </si>
  <si>
    <t>Overcoming Sales Objections</t>
  </si>
  <si>
    <t>Performance Management</t>
  </si>
  <si>
    <t>Personal Branding</t>
  </si>
  <si>
    <t>Personal Productivity</t>
  </si>
  <si>
    <t>Presentation Skills</t>
  </si>
  <si>
    <t>Project Management</t>
  </si>
  <si>
    <t>Proposal Writing</t>
  </si>
  <si>
    <t>Prospecting and Lead Generation</t>
  </si>
  <si>
    <t>Public Speaking</t>
  </si>
  <si>
    <t>Risk Assessment and Management</t>
  </si>
  <si>
    <t>Safety In The Workplace</t>
  </si>
  <si>
    <t>Sales Fundamentals</t>
  </si>
  <si>
    <t>Servant Leadership</t>
  </si>
  <si>
    <t>Social Intelligence</t>
  </si>
  <si>
    <t>Social Learning</t>
  </si>
  <si>
    <t>Social Media In The Workplace</t>
  </si>
  <si>
    <t>Stress Management</t>
  </si>
  <si>
    <t>Supervising Others</t>
  </si>
  <si>
    <t>Supply Chain Management</t>
  </si>
  <si>
    <t>Taking Initiative</t>
  </si>
  <si>
    <t>Talent Management</t>
  </si>
  <si>
    <t>Team Building For Managers</t>
  </si>
  <si>
    <t>Teamwork And Team Building</t>
  </si>
  <si>
    <t>Telephone Etiquette</t>
  </si>
  <si>
    <t>Telework And Telecommuting</t>
  </si>
  <si>
    <t>Time Management</t>
  </si>
  <si>
    <t>Top 10 Sales Secrets</t>
  </si>
  <si>
    <t>Trade Show Staff Training</t>
  </si>
  <si>
    <t>Train-The-Trainer</t>
  </si>
  <si>
    <t>Virtual Team Building And Management</t>
  </si>
  <si>
    <t>Women in Leadership</t>
  </si>
  <si>
    <t>Work-Life Balance</t>
  </si>
  <si>
    <t>Workplace Diversity</t>
  </si>
  <si>
    <t>Workplace Harassment</t>
  </si>
  <si>
    <t>Workplace Violence</t>
  </si>
  <si>
    <t>Actual Attendees</t>
  </si>
  <si>
    <t>Trainer</t>
  </si>
  <si>
    <t>Training Type</t>
  </si>
  <si>
    <t>Course Category</t>
  </si>
  <si>
    <t>learning Essentials</t>
  </si>
  <si>
    <t>Contact Centre Training</t>
  </si>
  <si>
    <t>Developing Corporate Behaviour</t>
  </si>
  <si>
    <t>Call Centre Training</t>
  </si>
  <si>
    <t>Soft Skills</t>
  </si>
  <si>
    <t>Technical Skills</t>
  </si>
  <si>
    <t>Leadership Skills</t>
  </si>
  <si>
    <t>Computer Skills</t>
  </si>
  <si>
    <t>Type</t>
  </si>
  <si>
    <t>Code</t>
  </si>
  <si>
    <t>SK</t>
  </si>
  <si>
    <t>TS</t>
  </si>
  <si>
    <t>LS</t>
  </si>
  <si>
    <t>CS</t>
  </si>
  <si>
    <t>SUNDAY</t>
  </si>
  <si>
    <t>Status</t>
  </si>
  <si>
    <t>Done</t>
  </si>
  <si>
    <t>Cancelled</t>
  </si>
  <si>
    <t>Not Due</t>
  </si>
  <si>
    <t>On Going</t>
  </si>
  <si>
    <t>In-House</t>
  </si>
  <si>
    <t>External</t>
  </si>
  <si>
    <t>Online</t>
  </si>
  <si>
    <t>Internal</t>
  </si>
  <si>
    <t>Zoom</t>
  </si>
  <si>
    <t>Webinar</t>
  </si>
  <si>
    <t>Riyadh</t>
  </si>
  <si>
    <t>Jeddah</t>
  </si>
  <si>
    <t>Dammam</t>
  </si>
  <si>
    <t>X Training Center</t>
  </si>
  <si>
    <t>Y Training Center</t>
  </si>
  <si>
    <t>Z Training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</si>
</sst>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aaaa"/>
    <numFmt numFmtId="165" formatCode="dd"/>
  </numFmts>
  <fonts count="12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8"/>
      <color theme="1"/>
      <name val="Calibri"/>
      <family val="2"/>
      <scheme val="major"/>
    </font>
    <font>
      <sz val="8"/>
      <color theme="1"/>
      <name val="Calibri Light"/>
      <family val="2"/>
      <scheme val="minor"/>
    </font>
    <font>
      <sz val="11"/>
      <name val="Calibri Light"/>
      <family val="2"/>
      <scheme val="minor"/>
    </font>
    <font>
      <sz val="8"/>
      <name val="Calibri"/>
      <family val="2"/>
      <scheme val="major"/>
    </font>
    <font>
      <sz val="8"/>
      <name val="Calibri Ligh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1EBEE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 style="double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9847407452621"/>
      </bottom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2" applyFill="0" applyProtection="0">
      <alignment horizontal="center" vertical="center"/>
    </xf>
    <xf numFmtId="165" fontId="5" fillId="0" borderId="3" applyFill="0" applyProtection="0">
      <alignment horizontal="right" vertical="center" indent="1"/>
    </xf>
    <xf numFmtId="0" fontId="2" fillId="0" borderId="1">
      <alignment vertical="top" wrapText="1"/>
    </xf>
    <xf numFmtId="0" fontId="4" fillId="0" borderId="0" applyFill="0" applyBorder="0" applyProtection="0">
      <alignment horizontal="right" vertical="top"/>
    </xf>
  </cellStyleXfs>
  <cellXfs count="27">
    <xf numFmtId="0" fontId="0" fillId="0" borderId="0" xfId="0">
      <alignment vertical="top"/>
    </xf>
    <xf numFmtId="0" fontId="4" fillId="0" borderId="0" xfId="1">
      <alignment vertical="top"/>
    </xf>
    <xf numFmtId="164" fontId="6" fillId="0" borderId="2" xfId="5">
      <alignment horizontal="center" vertical="center"/>
    </xf>
    <xf numFmtId="0" fontId="3" fillId="0" borderId="0" xfId="3">
      <alignment horizontal="left"/>
    </xf>
    <xf numFmtId="0" fontId="5" fillId="0" borderId="0" xfId="4">
      <alignment horizontal="right"/>
    </xf>
    <xf numFmtId="0" fontId="4" fillId="0" borderId="0" xfId="8">
      <alignment horizontal="right" vertical="top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65" fontId="5" fillId="0" borderId="4" xfId="6" applyBorder="1">
      <alignment horizontal="right" vertical="center" indent="1"/>
    </xf>
    <xf numFmtId="165" fontId="5" fillId="0" borderId="5" xfId="6" applyBorder="1">
      <alignment horizontal="right" vertical="center" indent="1"/>
    </xf>
    <xf numFmtId="165" fontId="7" fillId="0" borderId="3" xfId="6" applyFont="1" applyBorder="1" applyAlignment="1">
      <alignment horizontal="left" vertical="center" indent="1"/>
    </xf>
    <xf numFmtId="0" fontId="8" fillId="0" borderId="0" xfId="0" applyFont="1">
      <alignment vertical="top"/>
    </xf>
    <xf numFmtId="165" fontId="7" fillId="0" borderId="6" xfId="6" applyFont="1" applyBorder="1" applyAlignment="1">
      <alignment horizontal="left" vertical="center" indent="1"/>
    </xf>
    <xf numFmtId="0" fontId="9" fillId="0" borderId="0" xfId="0" applyFont="1">
      <alignment vertical="top"/>
    </xf>
    <xf numFmtId="165" fontId="10" fillId="0" borderId="3" xfId="6" applyFont="1" applyBorder="1" applyAlignment="1">
      <alignment horizontal="left" vertical="center" indent="1"/>
    </xf>
    <xf numFmtId="0" fontId="11" fillId="0" borderId="0" xfId="0" applyFont="1">
      <alignment vertical="top"/>
    </xf>
    <xf numFmtId="165" fontId="5" fillId="0" borderId="4" xfId="6" applyFill="1" applyBorder="1">
      <alignment horizontal="right" vertical="center" indent="1"/>
    </xf>
    <xf numFmtId="165" fontId="7" fillId="0" borderId="3" xfId="6" applyFont="1" applyFill="1" applyBorder="1" applyAlignment="1">
      <alignment horizontal="left" vertical="center" indent="1"/>
    </xf>
    <xf numFmtId="165" fontId="5" fillId="0" borderId="5" xfId="6" applyFill="1" applyBorder="1">
      <alignment horizontal="right" vertical="center" indent="1"/>
    </xf>
    <xf numFmtId="165" fontId="7" fillId="0" borderId="6" xfId="6" applyFont="1" applyFill="1" applyBorder="1" applyAlignment="1">
      <alignment horizontal="left" vertical="center" indent="1"/>
    </xf>
    <xf numFmtId="164" fontId="6" fillId="0" borderId="2" xfId="5" applyFill="1">
      <alignment horizontal="center" vertical="center"/>
    </xf>
    <xf numFmtId="165" fontId="5" fillId="2" borderId="4" xfId="6" applyFill="1" applyBorder="1">
      <alignment horizontal="right" vertical="center" indent="1"/>
    </xf>
    <xf numFmtId="165" fontId="5" fillId="2" borderId="5" xfId="6" applyFill="1" applyBorder="1">
      <alignment horizontal="right" vertical="center" indent="1"/>
    </xf>
    <xf numFmtId="165" fontId="7" fillId="3" borderId="3" xfId="6" applyFont="1" applyFill="1" applyBorder="1" applyAlignment="1">
      <alignment horizontal="left" vertical="center" indent="1"/>
    </xf>
    <xf numFmtId="165" fontId="7" fillId="3" borderId="6" xfId="6" applyFont="1" applyFill="1" applyBorder="1" applyAlignment="1">
      <alignment horizontal="left" vertical="center" indent="1"/>
    </xf>
    <xf numFmtId="0" fontId="1" fillId="0" borderId="0" xfId="2">
      <alignment horizontal="left"/>
    </xf>
    <xf numFmtId="0" fontId="4" fillId="0" borderId="0" xfId="1">
      <alignment vertical="top"/>
    </xf>
  </cellXfs>
  <cellStyles count="9">
    <cellStyle name="DayDescriptions" xfId="7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 xr:uid="{00000000-0005-0000-0000-000005000000}"/>
    <cellStyle name="Input Label Right aligned" xfId="8" xr:uid="{00000000-0005-0000-0000-000006000000}"/>
    <cellStyle name="Normal" xfId="0" builtinId="0" customBuiltin="1"/>
    <cellStyle name="Title" xfId="2" builtinId="15" customBuiltin="1"/>
  </cellStyles>
  <dxfs count="176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color theme="6"/>
      </font>
      <fill>
        <patternFill patternType="none">
          <bgColor auto="1"/>
        </patternFill>
      </fill>
    </dxf>
    <dxf>
      <font>
        <color theme="8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1E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1195294</xdr:colOff>
      <xdr:row>0</xdr:row>
      <xdr:rowOff>59765</xdr:rowOff>
    </xdr:from>
    <xdr:to>
      <xdr:col>22</xdr:col>
      <xdr:colOff>381000</xdr:colOff>
      <xdr:row>1</xdr:row>
      <xdr:rowOff>336177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11A457-6499-43EC-9B64-416A378757F8}"/>
            </a:ext>
          </a:extLst>
        </xdr:cNvPr>
        <xdr:cNvSpPr txBox="1"/>
      </xdr:nvSpPr>
      <xdr:spPr>
        <a:xfrm>
          <a:off x="12752294" y="59765"/>
          <a:ext cx="1352177" cy="85164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accent1"/>
              </a:solidFill>
            </a:rPr>
            <a:t>Done</a:t>
          </a:r>
        </a:p>
        <a:p>
          <a:r>
            <a:rPr lang="en-GB" sz="1100">
              <a:solidFill>
                <a:schemeClr val="accent2"/>
              </a:solidFill>
            </a:rPr>
            <a:t>Cancelled</a:t>
          </a:r>
        </a:p>
        <a:p>
          <a:r>
            <a:rPr lang="en-GB" sz="1100">
              <a:solidFill>
                <a:schemeClr val="accent3"/>
              </a:solidFill>
            </a:rPr>
            <a:t>Ongoing</a:t>
          </a:r>
        </a:p>
        <a:p>
          <a:r>
            <a:rPr lang="en-GB" sz="1100">
              <a:solidFill>
                <a:schemeClr val="tx1"/>
              </a:solidFill>
            </a:rPr>
            <a:t>Not Due</a:t>
          </a:r>
        </a:p>
      </xdr:txBody>
    </xdr:sp>
    <xdr:clientData/>
  </xdr:twoCellAnchor>
  <xdr:twoCellAnchor>
    <xdr:from>
      <xdr:col>7</xdr:col>
      <xdr:colOff>889000</xdr:colOff>
      <xdr:row>0</xdr:row>
      <xdr:rowOff>52294</xdr:rowOff>
    </xdr:from>
    <xdr:to>
      <xdr:col>7</xdr:col>
      <xdr:colOff>1225177</xdr:colOff>
      <xdr:row>1</xdr:row>
      <xdr:rowOff>328706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628EF9E-16BB-4992-94F5-4E65B137DE6D}"/>
            </a:ext>
          </a:extLst>
        </xdr:cNvPr>
        <xdr:cNvSpPr txBox="1"/>
      </xdr:nvSpPr>
      <xdr:spPr>
        <a:xfrm>
          <a:off x="12446000" y="52294"/>
          <a:ext cx="336177" cy="85164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Color Code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EFBE91-815C-423D-A7F8-8B419105C3D0}" name="Courses" displayName="Courses" ref="A1:J120" totalsRowShown="0" headerRowDxfId="11" dataDxfId="10">
  <autoFilter ref="A1:J120" xr:uid="{0A8FA888-0A8C-4AC8-B1B1-8CF638DD04C9}">
    <filterColumn colId="0">
      <filters>
        <dateGroupItem year="2021" month="1" day="3" dateTimeGrouping="day"/>
      </filters>
    </filterColumn>
  </autoFilter>
  <tableColumns count="10">
    <tableColumn id="4" xr3:uid="{4674D8FF-EB73-46AE-9B38-0C871084EE8E}" name="Training Date" dataDxfId="9"/>
    <tableColumn id="1" xr3:uid="{C2DC65E2-56C7-44C7-A710-11B4D17A16A6}" name="Course Code" dataDxfId="8">
      <calculatedColumnFormula>VLOOKUP(Courses[[#This Row],[Course Category]],TrainingType,2,0)&amp;"-"&amp;TEXT(MONTH(Courses[[#This Row],[Training Date]]),"00")&amp;"-"&amp;TEXT(ROW(A1),"000")</calculatedColumnFormula>
    </tableColumn>
    <tableColumn id="2" xr3:uid="{9E5F98DF-7F83-458D-893E-DC12B5AE012A}" name="Training Course" dataDxfId="7"/>
    <tableColumn id="3" xr3:uid="{1D3F3AF5-0948-477C-94AE-29EC8EDADD77}" name="Course Category" dataDxfId="6"/>
    <tableColumn id="10" xr3:uid="{45FF2A46-C32A-438A-B510-12C6B3A0E758}" name="Training Type" dataDxfId="5"/>
    <tableColumn id="5" xr3:uid="{6798A6D1-BBF5-4BA5-BDA2-9BB8A1E372CF}" name="Venue" dataDxfId="4"/>
    <tableColumn id="6" xr3:uid="{23E1225A-3343-4905-826A-93CAA48B6DAE}" name="Targeted Audiences" dataDxfId="3"/>
    <tableColumn id="8" xr3:uid="{50E1FEDF-D37B-4BDD-A6B3-206F93E110C5}" name="Actual Attendees" dataDxfId="2"/>
    <tableColumn id="9" xr3:uid="{BA1406FE-146B-41AD-B400-8DB4A0D3A23D}" name="Trainer" dataDxfId="1"/>
    <tableColumn id="11" xr3:uid="{72F74DB8-CCF8-429A-BBDF-39AFA082448E}" name="Status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B1:AG27"/>
  <sheetViews>
    <sheetView showGridLines="0" tabSelected="1" showRuler="0" zoomScaleNormal="100" workbookViewId="0">
      <selection activeCell="E1" sqref="E1"/>
    </sheetView>
  </sheetViews>
  <sheetFormatPr defaultRowHeight="15" x14ac:dyDescent="0.25"/>
  <cols>
    <col min="1" max="1" width="2.5" customWidth="1"/>
    <col min="2" max="8" width="27.125" customWidth="1"/>
    <col min="9" max="9" width="3.875" customWidth="1"/>
    <col min="10" max="20" width="8.75" style="13" hidden="1" customWidth="1"/>
    <col min="21" max="22" width="8.75" style="13" customWidth="1"/>
    <col min="23" max="33" width="8.75" style="13"/>
  </cols>
  <sheetData>
    <row r="1" spans="2:33" ht="45" customHeight="1" x14ac:dyDescent="0.65">
      <c r="B1" s="3">
        <f ca="1">YEAR(TODAY())</f>
        <v>2021</v>
      </c>
      <c r="C1" s="25" t="s">
        <v>1</v>
      </c>
      <c r="D1" s="25"/>
      <c r="E1" s="4" t="s">
        <v>142</v>
      </c>
    </row>
    <row r="2" spans="2:33" ht="30" customHeight="1" x14ac:dyDescent="0.25">
      <c r="B2" s="1" t="s">
        <v>2</v>
      </c>
      <c r="C2" s="26" t="s">
        <v>3</v>
      </c>
      <c r="D2" s="26"/>
      <c r="E2" s="5" t="s">
        <v>0</v>
      </c>
    </row>
    <row r="3" spans="2:33" ht="19.5" customHeight="1" thickBot="1" x14ac:dyDescent="0.3">
      <c r="B3" s="2">
        <f t="array" aca="1" ref="B3:H3" ca="1">calendar</f>
        <v>44192</v>
      </c>
      <c r="C3" s="2">
        <f ca="1"/>
        <v>44193</v>
      </c>
      <c r="D3" s="2">
        <f ca="1"/>
        <v>44194</v>
      </c>
      <c r="E3" s="2">
        <f ca="1"/>
        <v>44195</v>
      </c>
      <c r="F3" s="2">
        <f ca="1"/>
        <v>44196</v>
      </c>
      <c r="G3" s="20">
        <f ca="1"/>
        <v>44197</v>
      </c>
      <c r="H3" s="20">
        <f ca="1"/>
        <v>44198</v>
      </c>
    </row>
    <row r="4" spans="2:33" ht="18" customHeight="1" thickTop="1" thickBot="1" x14ac:dyDescent="0.3">
      <c r="B4" s="8">
        <f t="array" aca="1" ref="B4:H4" ca="1">INDEX(calendar,ndx+0)</f>
        <v>44192</v>
      </c>
      <c r="C4" s="8">
        <f ca="1"/>
        <v>44193</v>
      </c>
      <c r="D4" s="8">
        <f ca="1"/>
        <v>44194</v>
      </c>
      <c r="E4" s="8">
        <f ca="1"/>
        <v>44195</v>
      </c>
      <c r="F4" s="16">
        <f ca="1"/>
        <v>44196</v>
      </c>
      <c r="G4" s="21">
        <f ca="1"/>
        <v>44197</v>
      </c>
      <c r="H4" s="21">
        <f ca="1"/>
        <v>44198</v>
      </c>
    </row>
    <row r="5" spans="2:33" s="11" customFormat="1" ht="18" customHeight="1" thickTop="1" x14ac:dyDescent="0.25">
      <c r="B5" s="10" t="str">
        <f ca="1">IFERROR(VLOOKUP(B4,Courses[],3,0),"")</f>
        <v/>
      </c>
      <c r="C5" s="10" t="str">
        <f ca="1">IFERROR(VLOOKUP(C4,Courses[],3,0),"")</f>
        <v/>
      </c>
      <c r="D5" s="10" t="str">
        <f ca="1">IFERROR(VLOOKUP(D4,Courses[],3,0),"")</f>
        <v/>
      </c>
      <c r="E5" s="10" t="str">
        <f ca="1">IFERROR(VLOOKUP(E4,Courses[],3,0),"")</f>
        <v/>
      </c>
      <c r="F5" s="17" t="str">
        <f ca="1">IFERROR(VLOOKUP(F4,Courses[],3,0),"")</f>
        <v/>
      </c>
      <c r="G5" s="23" t="str">
        <f ca="1">IFERROR(VLOOKUP(G4,Courses[],3,0),"")</f>
        <v/>
      </c>
      <c r="H5" s="23" t="str">
        <f ca="1">IFERROR(VLOOKUP(H4,Courses[],3,0),"")</f>
        <v/>
      </c>
      <c r="J5" s="14">
        <f ca="1">_xlfn.XLOOKUP(IFERROR(VLOOKUP(B4,Courses[],2,0),""),Courses[Course Code],Courses[Status],0,0)</f>
        <v>0</v>
      </c>
      <c r="K5" s="14">
        <f ca="1">_xlfn.XLOOKUP(IFERROR(VLOOKUP(C4,Courses[],2,0),""),Courses[Course Code],Courses[Status],0,0)</f>
        <v>0</v>
      </c>
      <c r="L5" s="14">
        <f ca="1">_xlfn.XLOOKUP(IFERROR(VLOOKUP(D4,Courses[],2,0),""),Courses[Course Code],Courses[Status],0,0)</f>
        <v>0</v>
      </c>
      <c r="M5" s="14">
        <f ca="1">_xlfn.XLOOKUP(IFERROR(VLOOKUP(E4,Courses[],2,0),""),Courses[Course Code],Courses[Status],0,0)</f>
        <v>0</v>
      </c>
      <c r="N5" s="14">
        <f ca="1">_xlfn.XLOOKUP(IFERROR(VLOOKUP(F4,Courses[],2,0),""),Courses[Course Code],Courses[Status],0,0)</f>
        <v>0</v>
      </c>
      <c r="O5" s="14">
        <f ca="1">_xlfn.XLOOKUP(IFERROR(VLOOKUP(G4,Courses[],2,0),""),Courses[Course Code],Courses[Status],0,0)</f>
        <v>0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2:33" s="11" customFormat="1" ht="18" customHeight="1" x14ac:dyDescent="0.25">
      <c r="B6" s="10" t="str" cm="1">
        <f t="array" aca="1" ref="B6" ca="1">IFERROR(INDEX(_xlfn._xlws.FILTER(Courses[Training Course],Courses[Training Date]=B4,""),2),"")</f>
        <v/>
      </c>
      <c r="C6" s="10" t="str" cm="1">
        <f t="array" aca="1" ref="C6" ca="1">IFERROR(INDEX(_xlfn._xlws.FILTER(Courses[Training Course],Courses[Training Date]=C4,""),2),"")</f>
        <v/>
      </c>
      <c r="D6" s="10" t="str" cm="1">
        <f t="array" aca="1" ref="D6" ca="1">IFERROR(INDEX(_xlfn._xlws.FILTER(Courses[Training Course],Courses[Training Date]=D4,""),2),"")</f>
        <v/>
      </c>
      <c r="E6" s="10" t="str" cm="1">
        <f t="array" aca="1" ref="E6" ca="1">IFERROR(INDEX(_xlfn._xlws.FILTER(Courses[Training Course],Courses[Training Date]=E4,""),2),"")</f>
        <v/>
      </c>
      <c r="F6" s="17" t="str" cm="1">
        <f t="array" aca="1" ref="F6" ca="1">IFERROR(INDEX(_xlfn._xlws.FILTER(Courses[Training Course],Courses[Training Date]=F4,""),2),"")</f>
        <v/>
      </c>
      <c r="G6" s="23" t="str" cm="1">
        <f t="array" aca="1" ref="G6" ca="1">IFERROR(INDEX(_xlfn._xlws.FILTER(Courses[Training Course],Courses[Training Date]=G4,""),2),"")</f>
        <v/>
      </c>
      <c r="H6" s="23" t="str" cm="1">
        <f t="array" aca="1" ref="H6" ca="1">IFERROR(INDEX(_xlfn._xlws.FILTER(Courses[Training Course],Courses[Training Date]=H4,""),2),"")</f>
        <v/>
      </c>
      <c r="J6" s="14" cm="1">
        <f t="array" aca="1" ref="J6" ca="1">_xlfn.XLOOKUP(IFERROR(INDEX(_xlfn._xlws.FILTER(Courses[Course Code],Courses[Training Date]=B4,""),2),""),Courses[Course Code],Courses[Status],0,0)</f>
        <v>0</v>
      </c>
      <c r="K6" s="14" cm="1">
        <f t="array" aca="1" ref="K6" ca="1">_xlfn.XLOOKUP(IFERROR(INDEX(_xlfn._xlws.FILTER(Courses[Course Code],Courses[Training Date]=C4,""),2),""),Courses[Course Code],Courses[Status],0,0)</f>
        <v>0</v>
      </c>
      <c r="L6" s="14" cm="1">
        <f t="array" aca="1" ref="L6" ca="1">_xlfn.XLOOKUP(IFERROR(INDEX(_xlfn._xlws.FILTER(Courses[Course Code],Courses[Training Date]=D4,""),2),""),Courses[Course Code],Courses[Status],0,0)</f>
        <v>0</v>
      </c>
      <c r="M6" s="14" cm="1">
        <f t="array" aca="1" ref="M6" ca="1">_xlfn.XLOOKUP(IFERROR(INDEX(_xlfn._xlws.FILTER(Courses[Course Code],Courses[Training Date]=E4,""),2),""),Courses[Course Code],Courses[Status],0,0)</f>
        <v>0</v>
      </c>
      <c r="N6" s="14" cm="1">
        <f t="array" aca="1" ref="N6" ca="1">_xlfn.XLOOKUP(IFERROR(INDEX(_xlfn._xlws.FILTER(Courses[Course Code],Courses[Training Date]=F4,""),2),""),Courses[Course Code],Courses[Status],0,0)</f>
        <v>0</v>
      </c>
      <c r="O6" s="14" cm="1">
        <f t="array" aca="1" ref="O6" ca="1">_xlfn.XLOOKUP(IFERROR(INDEX(_xlfn._xlws.FILTER(Courses[Course Code],Courses[Training Date]=G4,""),2),""),Courses[Course Code],Courses[Status],0,0)</f>
        <v>0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2:33" s="11" customFormat="1" ht="18" customHeight="1" x14ac:dyDescent="0.25">
      <c r="B7" s="10" t="str" cm="1">
        <f t="array" aca="1" ref="B7" ca="1">IFERROR(INDEX(_xlfn._xlws.FILTER(Courses[Training Course],Courses[Training Date]=B4,""),3),"")</f>
        <v/>
      </c>
      <c r="C7" s="10" t="str" cm="1">
        <f t="array" aca="1" ref="C7" ca="1">IFERROR(INDEX(_xlfn._xlws.FILTER(Courses[Training Course],Courses[Training Date]=C4,""),3),"")</f>
        <v/>
      </c>
      <c r="D7" s="10" t="str" cm="1">
        <f t="array" aca="1" ref="D7" ca="1">IFERROR(INDEX(_xlfn._xlws.FILTER(Courses[Training Course],Courses[Training Date]=D4,""),3),"")</f>
        <v/>
      </c>
      <c r="E7" s="10" t="str" cm="1">
        <f t="array" aca="1" ref="E7" ca="1">IFERROR(INDEX(_xlfn._xlws.FILTER(Courses[Training Course],Courses[Training Date]=E4,""),3),"")</f>
        <v/>
      </c>
      <c r="F7" s="17" t="str" cm="1">
        <f t="array" aca="1" ref="F7" ca="1">IFERROR(INDEX(_xlfn._xlws.FILTER(Courses[Training Course],Courses[Training Date]=F4,""),3),"")</f>
        <v/>
      </c>
      <c r="G7" s="23" t="str" cm="1">
        <f t="array" aca="1" ref="G7" ca="1">IFERROR(INDEX(_xlfn._xlws.FILTER(Courses[Training Course],Courses[Training Date]=G4,""),3),"")</f>
        <v/>
      </c>
      <c r="H7" s="23" t="str" cm="1">
        <f t="array" aca="1" ref="H7" ca="1">IFERROR(INDEX(_xlfn._xlws.FILTER(Courses[Training Course],Courses[Training Date]=H4,""),3),"")</f>
        <v/>
      </c>
      <c r="J7" s="14" cm="1">
        <f t="array" aca="1" ref="J7" ca="1">_xlfn.XLOOKUP(IFERROR(INDEX(_xlfn._xlws.FILTER(Courses[Course Code],Courses[Training Date]=B4,""),3),""),Courses[Course Code],Courses[Status],0,0)</f>
        <v>0</v>
      </c>
      <c r="K7" s="14" cm="1">
        <f t="array" aca="1" ref="K7" ca="1">_xlfn.XLOOKUP(IFERROR(INDEX(_xlfn._xlws.FILTER(Courses[Course Code],Courses[Training Date]=C4,""),3),""),Courses[Course Code],Courses[Status],0,0)</f>
        <v>0</v>
      </c>
      <c r="L7" s="14" cm="1">
        <f t="array" aca="1" ref="L7" ca="1">_xlfn.XLOOKUP(IFERROR(INDEX(_xlfn._xlws.FILTER(Courses[Course Code],Courses[Training Date]=D4,""),3),""),Courses[Course Code],Courses[Status],0,0)</f>
        <v>0</v>
      </c>
      <c r="M7" s="14" cm="1">
        <f t="array" aca="1" ref="M7" ca="1">_xlfn.XLOOKUP(IFERROR(INDEX(_xlfn._xlws.FILTER(Courses[Course Code],Courses[Training Date]=E4,""),3),""),Courses[Course Code],Courses[Status],0,0)</f>
        <v>0</v>
      </c>
      <c r="N7" s="14" cm="1">
        <f t="array" aca="1" ref="N7" ca="1">_xlfn.XLOOKUP(IFERROR(INDEX(_xlfn._xlws.FILTER(Courses[Course Code],Courses[Training Date]=F4,""),3),""),Courses[Course Code],Courses[Status],0,0)</f>
        <v>0</v>
      </c>
      <c r="O7" s="14" cm="1">
        <f t="array" aca="1" ref="O7" ca="1">_xlfn.XLOOKUP(IFERROR(INDEX(_xlfn._xlws.FILTER(Courses[Course Code],Courses[Training Date]=G4,""),3),""),Courses[Course Code],Courses[Status],0,0)</f>
        <v>0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2:33" ht="18" customHeight="1" thickBot="1" x14ac:dyDescent="0.3">
      <c r="B8" s="9">
        <f t="array" aca="1" ref="B8:H8" ca="1">INDEX(calendar,ndx+1)</f>
        <v>44199</v>
      </c>
      <c r="C8" s="9">
        <f ca="1"/>
        <v>44200</v>
      </c>
      <c r="D8" s="9">
        <f ca="1"/>
        <v>44201</v>
      </c>
      <c r="E8" s="9">
        <f ca="1"/>
        <v>44202</v>
      </c>
      <c r="F8" s="18">
        <f ca="1"/>
        <v>44203</v>
      </c>
      <c r="G8" s="22">
        <f ca="1"/>
        <v>44204</v>
      </c>
      <c r="H8" s="22">
        <f ca="1"/>
        <v>44205</v>
      </c>
    </row>
    <row r="9" spans="2:33" s="11" customFormat="1" ht="18" customHeight="1" thickTop="1" x14ac:dyDescent="0.25">
      <c r="B9" s="10" t="str">
        <f ca="1">IFERROR(VLOOKUP(B8,Courses[],3,0),"")</f>
        <v>Business Succession Planning</v>
      </c>
      <c r="C9" s="10" t="str">
        <f ca="1">IFERROR(VLOOKUP(C8,Courses[],3,0),"")</f>
        <v/>
      </c>
      <c r="D9" s="10" t="str">
        <f ca="1">IFERROR(VLOOKUP(D8,Courses[],3,0),"")</f>
        <v/>
      </c>
      <c r="E9" s="10" t="str">
        <f ca="1">IFERROR(VLOOKUP(E8,Courses[],3,0),"")</f>
        <v/>
      </c>
      <c r="F9" s="17" t="str">
        <f ca="1">IFERROR(VLOOKUP(F8,Courses[],3,0),"")</f>
        <v/>
      </c>
      <c r="G9" s="23" t="str">
        <f ca="1">IFERROR(VLOOKUP(G8,Courses[],3,0),"")</f>
        <v/>
      </c>
      <c r="H9" s="23" t="str">
        <f ca="1">IFERROR(VLOOKUP(H8,Courses[],3,0),"")</f>
        <v/>
      </c>
      <c r="J9" s="14" t="str">
        <f ca="1">_xlfn.XLOOKUP(IFERROR(VLOOKUP(B8,Courses[],2,0),""),Courses[Course Code],Courses[Status],0,0)</f>
        <v>Done</v>
      </c>
      <c r="K9" s="14">
        <f ca="1">_xlfn.XLOOKUP(IFERROR(VLOOKUP(C8,Courses[],2,0),""),Courses[Course Code],Courses[Status],0,0)</f>
        <v>0</v>
      </c>
      <c r="L9" s="14">
        <f ca="1">_xlfn.XLOOKUP(IFERROR(VLOOKUP(D8,Courses[],2,0),""),Courses[Course Code],Courses[Status],0,0)</f>
        <v>0</v>
      </c>
      <c r="M9" s="14">
        <f ca="1">_xlfn.XLOOKUP(IFERROR(VLOOKUP(E8,Courses[],2,0),""),Courses[Course Code],Courses[Status],0,0)</f>
        <v>0</v>
      </c>
      <c r="N9" s="14">
        <f ca="1">_xlfn.XLOOKUP(IFERROR(VLOOKUP(F8,Courses[],2,0),""),Courses[Course Code],Courses[Status],0,0)</f>
        <v>0</v>
      </c>
      <c r="O9" s="14">
        <f ca="1">_xlfn.XLOOKUP(IFERROR(VLOOKUP(G8,Courses[],2,0),""),Courses[Course Code],Courses[Status],0,0)</f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2:33" s="11" customFormat="1" ht="18" customHeight="1" x14ac:dyDescent="0.25">
      <c r="B10" s="10" t="str" cm="1">
        <f t="array" aca="1" ref="B10" ca="1">IFERROR(INDEX(_xlfn._xlws.FILTER(Courses[Training Course],Courses[Training Date]=B8,""),2),"")</f>
        <v>Marketing Basics</v>
      </c>
      <c r="C10" s="10" t="str" cm="1">
        <f t="array" aca="1" ref="C10" ca="1">IFERROR(INDEX(_xlfn._xlws.FILTER(Courses[Training Course],Courses[Training Date]=C8,""),2),"")</f>
        <v/>
      </c>
      <c r="D10" s="10" t="str" cm="1">
        <f t="array" aca="1" ref="D10" ca="1">IFERROR(INDEX(_xlfn._xlws.FILTER(Courses[Training Course],Courses[Training Date]=D8,""),2),"")</f>
        <v/>
      </c>
      <c r="E10" s="10" t="str" cm="1">
        <f t="array" aca="1" ref="E10" ca="1">IFERROR(INDEX(_xlfn._xlws.FILTER(Courses[Training Course],Courses[Training Date]=E8,""),2),"")</f>
        <v/>
      </c>
      <c r="F10" s="17" t="str" cm="1">
        <f t="array" aca="1" ref="F10" ca="1">IFERROR(INDEX(_xlfn._xlws.FILTER(Courses[Training Course],Courses[Training Date]=F8,""),2),"")</f>
        <v/>
      </c>
      <c r="G10" s="23" t="str" cm="1">
        <f t="array" aca="1" ref="G10" ca="1">IFERROR(INDEX(_xlfn._xlws.FILTER(Courses[Training Course],Courses[Training Date]=G8,""),2),"")</f>
        <v/>
      </c>
      <c r="H10" s="23" t="str" cm="1">
        <f t="array" aca="1" ref="H10" ca="1">IFERROR(INDEX(_xlfn._xlws.FILTER(Courses[Training Course],Courses[Training Date]=H8,""),2),"")</f>
        <v/>
      </c>
      <c r="J10" s="14" t="str" cm="1">
        <f t="array" aca="1" ref="J10" ca="1">_xlfn.XLOOKUP(IFERROR(INDEX(_xlfn._xlws.FILTER(Courses[Course Code],Courses[Training Date]=B8,""),2),""),Courses[Course Code],Courses[Status],0,0)</f>
        <v>Cancelled</v>
      </c>
      <c r="K10" s="14" cm="1">
        <f t="array" aca="1" ref="K10" ca="1">_xlfn.XLOOKUP(IFERROR(INDEX(_xlfn._xlws.FILTER(Courses[Course Code],Courses[Training Date]=C8,""),2),""),Courses[Course Code],Courses[Status],0,0)</f>
        <v>0</v>
      </c>
      <c r="L10" s="14" cm="1">
        <f t="array" aca="1" ref="L10" ca="1">_xlfn.XLOOKUP(IFERROR(INDEX(_xlfn._xlws.FILTER(Courses[Course Code],Courses[Training Date]=D8,""),2),""),Courses[Course Code],Courses[Status],0,0)</f>
        <v>0</v>
      </c>
      <c r="M10" s="14" cm="1">
        <f t="array" aca="1" ref="M10" ca="1">_xlfn.XLOOKUP(IFERROR(INDEX(_xlfn._xlws.FILTER(Courses[Course Code],Courses[Training Date]=E8,""),2),""),Courses[Course Code],Courses[Status],0,0)</f>
        <v>0</v>
      </c>
      <c r="N10" s="14" cm="1">
        <f t="array" aca="1" ref="N10" ca="1">_xlfn.XLOOKUP(IFERROR(INDEX(_xlfn._xlws.FILTER(Courses[Course Code],Courses[Training Date]=F8,""),2),""),Courses[Course Code],Courses[Status],0,0)</f>
        <v>0</v>
      </c>
      <c r="O10" s="14" cm="1">
        <f t="array" aca="1" ref="O10" ca="1">_xlfn.XLOOKUP(IFERROR(INDEX(_xlfn._xlws.FILTER(Courses[Course Code],Courses[Training Date]=G8,""),2),""),Courses[Course Code],Courses[Status],0,0)</f>
        <v>0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2:33" s="11" customFormat="1" ht="18" customHeight="1" x14ac:dyDescent="0.25">
      <c r="B11" s="10" t="str" cm="1">
        <f t="array" aca="1" ref="B11" ca="1">IFERROR(INDEX(_xlfn._xlws.FILTER(Courses[Training Course],Courses[Training Date]=B8,""),3),"")</f>
        <v/>
      </c>
      <c r="C11" s="10" t="str" cm="1">
        <f t="array" aca="1" ref="C11" ca="1">IFERROR(INDEX(_xlfn._xlws.FILTER(Courses[Training Course],Courses[Training Date]=C8,""),3),"")</f>
        <v/>
      </c>
      <c r="D11" s="10" t="str" cm="1">
        <f t="array" aca="1" ref="D11" ca="1">IFERROR(INDEX(_xlfn._xlws.FILTER(Courses[Training Course],Courses[Training Date]=D8,""),3),"")</f>
        <v/>
      </c>
      <c r="E11" s="10" t="str" cm="1">
        <f t="array" aca="1" ref="E11" ca="1">IFERROR(INDEX(_xlfn._xlws.FILTER(Courses[Training Course],Courses[Training Date]=E8,""),3),"")</f>
        <v/>
      </c>
      <c r="F11" s="17" t="str" cm="1">
        <f t="array" aca="1" ref="F11" ca="1">IFERROR(INDEX(_xlfn._xlws.FILTER(Courses[Training Course],Courses[Training Date]=F8,""),3),"")</f>
        <v/>
      </c>
      <c r="G11" s="23" t="str" cm="1">
        <f t="array" aca="1" ref="G11" ca="1">IFERROR(INDEX(_xlfn._xlws.FILTER(Courses[Training Course],Courses[Training Date]=G8,""),3),"")</f>
        <v/>
      </c>
      <c r="H11" s="23" t="str" cm="1">
        <f t="array" aca="1" ref="H11" ca="1">IFERROR(INDEX(_xlfn._xlws.FILTER(Courses[Training Course],Courses[Training Date]=H8,""),3),"")</f>
        <v/>
      </c>
      <c r="J11" s="14" cm="1">
        <f t="array" aca="1" ref="J11" ca="1">_xlfn.XLOOKUP(IFERROR(INDEX(_xlfn._xlws.FILTER(Courses[Course Code],Courses[Training Date]=B8,""),3),""),Courses[Course Code],Courses[Status],0,0)</f>
        <v>0</v>
      </c>
      <c r="K11" s="14" cm="1">
        <f t="array" aca="1" ref="K11" ca="1">_xlfn.XLOOKUP(IFERROR(INDEX(_xlfn._xlws.FILTER(Courses[Course Code],Courses[Training Date]=C8,""),3),""),Courses[Course Code],Courses[Status],0,0)</f>
        <v>0</v>
      </c>
      <c r="L11" s="14" cm="1">
        <f t="array" aca="1" ref="L11" ca="1">_xlfn.XLOOKUP(IFERROR(INDEX(_xlfn._xlws.FILTER(Courses[Course Code],Courses[Training Date]=D8,""),3),""),Courses[Course Code],Courses[Status],0,0)</f>
        <v>0</v>
      </c>
      <c r="M11" s="14" cm="1">
        <f t="array" aca="1" ref="M11" ca="1">_xlfn.XLOOKUP(IFERROR(INDEX(_xlfn._xlws.FILTER(Courses[Course Code],Courses[Training Date]=E8,""),3),""),Courses[Course Code],Courses[Status],0,0)</f>
        <v>0</v>
      </c>
      <c r="N11" s="14" cm="1">
        <f t="array" aca="1" ref="N11" ca="1">_xlfn.XLOOKUP(IFERROR(INDEX(_xlfn._xlws.FILTER(Courses[Course Code],Courses[Training Date]=F8,""),3),""),Courses[Course Code],Courses[Status],0,0)</f>
        <v>0</v>
      </c>
      <c r="O11" s="14" cm="1">
        <f t="array" aca="1" ref="O11" ca="1">_xlfn.XLOOKUP(IFERROR(INDEX(_xlfn._xlws.FILTER(Courses[Course Code],Courses[Training Date]=G8,""),3),""),Courses[Course Code],Courses[Status],0,0)</f>
        <v>0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2:33" ht="18" customHeight="1" thickBot="1" x14ac:dyDescent="0.3">
      <c r="B12" s="9">
        <f t="array" aca="1" ref="B12:H12" ca="1">INDEX(calendar,ndx+2)</f>
        <v>44206</v>
      </c>
      <c r="C12" s="9">
        <f ca="1"/>
        <v>44207</v>
      </c>
      <c r="D12" s="9">
        <f ca="1"/>
        <v>44208</v>
      </c>
      <c r="E12" s="9">
        <f ca="1"/>
        <v>44209</v>
      </c>
      <c r="F12" s="18">
        <f ca="1"/>
        <v>44210</v>
      </c>
      <c r="G12" s="22">
        <f ca="1"/>
        <v>44211</v>
      </c>
      <c r="H12" s="22">
        <f ca="1"/>
        <v>44212</v>
      </c>
    </row>
    <row r="13" spans="2:33" s="11" customFormat="1" ht="18" customHeight="1" thickTop="1" x14ac:dyDescent="0.25">
      <c r="B13" s="10" t="str">
        <f ca="1">IFERROR(VLOOKUP(B12,Courses[],3,0),"")</f>
        <v>Budgets And Financial Reports</v>
      </c>
      <c r="C13" s="10" t="str">
        <f ca="1">IFERROR(VLOOKUP(C12,Courses[],3,0),"")</f>
        <v>Change Management</v>
      </c>
      <c r="D13" s="10" t="str">
        <f ca="1">IFERROR(VLOOKUP(D12,Courses[],3,0),"")</f>
        <v>Communication Strategies</v>
      </c>
      <c r="E13" s="10" t="str">
        <f ca="1">IFERROR(VLOOKUP(E12,Courses[],3,0),"")</f>
        <v/>
      </c>
      <c r="F13" s="17" t="str">
        <f ca="1">IFERROR(VLOOKUP(F12,Courses[],3,0),"")</f>
        <v/>
      </c>
      <c r="G13" s="23" t="str">
        <f ca="1">IFERROR(VLOOKUP(G12,Courses[],3,0),"")</f>
        <v/>
      </c>
      <c r="H13" s="23" t="str">
        <f ca="1">IFERROR(VLOOKUP(H12,Courses[],3,0),"")</f>
        <v/>
      </c>
      <c r="J13" s="14" t="str">
        <f ca="1">_xlfn.XLOOKUP(IFERROR(VLOOKUP(B12,Courses[],2,0),""),Courses[Course Code],Courses[Status],0,0)</f>
        <v>Done</v>
      </c>
      <c r="K13" s="14" t="str">
        <f ca="1">_xlfn.XLOOKUP(IFERROR(VLOOKUP(C12,Courses[],2,0),""),Courses[Course Code],Courses[Status],0,0)</f>
        <v>Done</v>
      </c>
      <c r="L13" s="14" t="str">
        <f ca="1">_xlfn.XLOOKUP(IFERROR(VLOOKUP(D12,Courses[],2,0),""),Courses[Course Code],Courses[Status],0,0)</f>
        <v>Done</v>
      </c>
      <c r="M13" s="14">
        <f ca="1">_xlfn.XLOOKUP(IFERROR(VLOOKUP(E12,Courses[],2,0),""),Courses[Course Code],Courses[Status],0,0)</f>
        <v>0</v>
      </c>
      <c r="N13" s="14">
        <f ca="1">_xlfn.XLOOKUP(IFERROR(VLOOKUP(F12,Courses[],2,0),""),Courses[Course Code],Courses[Status],0,0)</f>
        <v>0</v>
      </c>
      <c r="O13" s="14">
        <f ca="1">_xlfn.XLOOKUP(IFERROR(VLOOKUP(G12,Courses[],2,0),""),Courses[Course Code],Courses[Status],0,0)</f>
        <v>0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2:33" s="11" customFormat="1" ht="18" customHeight="1" x14ac:dyDescent="0.25">
      <c r="B14" s="10" t="str" cm="1">
        <f t="array" aca="1" ref="B14" ca="1">IFERROR(INDEX(_xlfn._xlws.FILTER(Courses[Training Course],Courses[Training Date]=B12,""),2),"")</f>
        <v>Delivering Constructive Criticism</v>
      </c>
      <c r="C14" s="10" t="str" cm="1">
        <f t="array" aca="1" ref="C14" ca="1">IFERROR(INDEX(_xlfn._xlws.FILTER(Courses[Training Course],Courses[Training Date]=C12,""),2),"")</f>
        <v>Personal Productivity</v>
      </c>
      <c r="D14" s="10" t="str" cm="1">
        <f t="array" aca="1" ref="D14" ca="1">IFERROR(INDEX(_xlfn._xlws.FILTER(Courses[Training Course],Courses[Training Date]=D12,""),2),"")</f>
        <v/>
      </c>
      <c r="E14" s="10" t="str" cm="1">
        <f t="array" aca="1" ref="E14" ca="1">IFERROR(INDEX(_xlfn._xlws.FILTER(Courses[Training Course],Courses[Training Date]=E12,""),2),"")</f>
        <v/>
      </c>
      <c r="F14" s="17" t="str" cm="1">
        <f t="array" aca="1" ref="F14" ca="1">IFERROR(INDEX(_xlfn._xlws.FILTER(Courses[Training Course],Courses[Training Date]=F12,""),2),"")</f>
        <v/>
      </c>
      <c r="G14" s="23" t="str" cm="1">
        <f t="array" aca="1" ref="G14" ca="1">IFERROR(INDEX(_xlfn._xlws.FILTER(Courses[Training Course],Courses[Training Date]=G12,""),2),"")</f>
        <v/>
      </c>
      <c r="H14" s="23" t="str" cm="1">
        <f t="array" aca="1" ref="H14" ca="1">IFERROR(INDEX(_xlfn._xlws.FILTER(Courses[Training Course],Courses[Training Date]=H12,""),2),"")</f>
        <v/>
      </c>
      <c r="J14" s="14" t="str" cm="1">
        <f t="array" aca="1" ref="J14" ca="1">_xlfn.XLOOKUP(IFERROR(INDEX(_xlfn._xlws.FILTER(Courses[Course Code],Courses[Training Date]=B12,""),2),""),Courses[Course Code],Courses[Status],0,0)</f>
        <v>Done</v>
      </c>
      <c r="K14" s="14" t="str" cm="1">
        <f t="array" aca="1" ref="K14" ca="1">_xlfn.XLOOKUP(IFERROR(INDEX(_xlfn._xlws.FILTER(Courses[Course Code],Courses[Training Date]=C12,""),2),""),Courses[Course Code],Courses[Status],0,0)</f>
        <v>Done</v>
      </c>
      <c r="L14" s="14" cm="1">
        <f t="array" aca="1" ref="L14" ca="1">_xlfn.XLOOKUP(IFERROR(INDEX(_xlfn._xlws.FILTER(Courses[Course Code],Courses[Training Date]=D12,""),2),""),Courses[Course Code],Courses[Status],0,0)</f>
        <v>0</v>
      </c>
      <c r="M14" s="14" cm="1">
        <f t="array" aca="1" ref="M14" ca="1">_xlfn.XLOOKUP(IFERROR(INDEX(_xlfn._xlws.FILTER(Courses[Course Code],Courses[Training Date]=E12,""),2),""),Courses[Course Code],Courses[Status],0,0)</f>
        <v>0</v>
      </c>
      <c r="N14" s="14" cm="1">
        <f t="array" aca="1" ref="N14" ca="1">_xlfn.XLOOKUP(IFERROR(INDEX(_xlfn._xlws.FILTER(Courses[Course Code],Courses[Training Date]=F12,""),2),""),Courses[Course Code],Courses[Status],0,0)</f>
        <v>0</v>
      </c>
      <c r="O14" s="14" cm="1">
        <f t="array" aca="1" ref="O14" ca="1">_xlfn.XLOOKUP(IFERROR(INDEX(_xlfn._xlws.FILTER(Courses[Course Code],Courses[Training Date]=G12,""),2),""),Courses[Course Code],Courses[Status],0,0)</f>
        <v>0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2:33" s="11" customFormat="1" ht="18" customHeight="1" x14ac:dyDescent="0.25">
      <c r="B15" s="10" t="str" cm="1">
        <f t="array" aca="1" ref="B15" ca="1">IFERROR(INDEX(_xlfn._xlws.FILTER(Courses[Training Course],Courses[Training Date]=B12,""),3),"")</f>
        <v/>
      </c>
      <c r="C15" s="10" t="str" cm="1">
        <f t="array" aca="1" ref="C15" ca="1">IFERROR(INDEX(_xlfn._xlws.FILTER(Courses[Training Course],Courses[Training Date]=C12,""),3),"")</f>
        <v/>
      </c>
      <c r="D15" s="10" t="str" cm="1">
        <f t="array" aca="1" ref="D15" ca="1">IFERROR(INDEX(_xlfn._xlws.FILTER(Courses[Training Course],Courses[Training Date]=D12,""),3),"")</f>
        <v/>
      </c>
      <c r="E15" s="10" t="str" cm="1">
        <f t="array" aca="1" ref="E15" ca="1">IFERROR(INDEX(_xlfn._xlws.FILTER(Courses[Training Course],Courses[Training Date]=E12,""),3),"")</f>
        <v/>
      </c>
      <c r="F15" s="17" t="str" cm="1">
        <f t="array" aca="1" ref="F15" ca="1">IFERROR(INDEX(_xlfn._xlws.FILTER(Courses[Training Course],Courses[Training Date]=F12,""),3),"")</f>
        <v/>
      </c>
      <c r="G15" s="23" t="str" cm="1">
        <f t="array" aca="1" ref="G15" ca="1">IFERROR(INDEX(_xlfn._xlws.FILTER(Courses[Training Course],Courses[Training Date]=G12,""),3),"")</f>
        <v/>
      </c>
      <c r="H15" s="23" t="str" cm="1">
        <f t="array" aca="1" ref="H15" ca="1">IFERROR(INDEX(_xlfn._xlws.FILTER(Courses[Training Course],Courses[Training Date]=H12,""),3),"")</f>
        <v/>
      </c>
      <c r="J15" s="14" cm="1">
        <f t="array" aca="1" ref="J15" ca="1">_xlfn.XLOOKUP(IFERROR(INDEX(_xlfn._xlws.FILTER(Courses[Course Code],Courses[Training Date]=B12,""),3),""),Courses[Course Code],Courses[Status],0,0)</f>
        <v>0</v>
      </c>
      <c r="K15" s="14" cm="1">
        <f t="array" aca="1" ref="K15" ca="1">_xlfn.XLOOKUP(IFERROR(INDEX(_xlfn._xlws.FILTER(Courses[Course Code],Courses[Training Date]=C12,""),3),""),Courses[Course Code],Courses[Status],0,0)</f>
        <v>0</v>
      </c>
      <c r="L15" s="14" cm="1">
        <f t="array" aca="1" ref="L15" ca="1">_xlfn.XLOOKUP(IFERROR(INDEX(_xlfn._xlws.FILTER(Courses[Course Code],Courses[Training Date]=D12,""),3),""),Courses[Course Code],Courses[Status],0,0)</f>
        <v>0</v>
      </c>
      <c r="M15" s="14" cm="1">
        <f t="array" aca="1" ref="M15" ca="1">_xlfn.XLOOKUP(IFERROR(INDEX(_xlfn._xlws.FILTER(Courses[Course Code],Courses[Training Date]=E12,""),3),""),Courses[Course Code],Courses[Status],0,0)</f>
        <v>0</v>
      </c>
      <c r="N15" s="14" cm="1">
        <f t="array" aca="1" ref="N15" ca="1">_xlfn.XLOOKUP(IFERROR(INDEX(_xlfn._xlws.FILTER(Courses[Course Code],Courses[Training Date]=F12,""),3),""),Courses[Course Code],Courses[Status],0,0)</f>
        <v>0</v>
      </c>
      <c r="O15" s="14" cm="1">
        <f t="array" aca="1" ref="O15" ca="1">_xlfn.XLOOKUP(IFERROR(INDEX(_xlfn._xlws.FILTER(Courses[Course Code],Courses[Training Date]=G12,""),3),""),Courses[Course Code],Courses[Status],0,0)</f>
        <v>0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2:33" ht="18" customHeight="1" thickBot="1" x14ac:dyDescent="0.3">
      <c r="B16" s="9">
        <f t="array" aca="1" ref="B16:H16" ca="1">INDEX(calendar,ndx+3)</f>
        <v>44213</v>
      </c>
      <c r="C16" s="9">
        <f ca="1"/>
        <v>44214</v>
      </c>
      <c r="D16" s="9">
        <f ca="1"/>
        <v>44215</v>
      </c>
      <c r="E16" s="9">
        <f ca="1"/>
        <v>44216</v>
      </c>
      <c r="F16" s="18">
        <f ca="1"/>
        <v>44217</v>
      </c>
      <c r="G16" s="22">
        <f ca="1"/>
        <v>44218</v>
      </c>
      <c r="H16" s="22">
        <f ca="1"/>
        <v>44219</v>
      </c>
    </row>
    <row r="17" spans="2:33" s="11" customFormat="1" ht="18" customHeight="1" thickTop="1" x14ac:dyDescent="0.25">
      <c r="B17" s="10" t="str">
        <f ca="1">IFERROR(VLOOKUP(B16,Courses[],3,0),"")</f>
        <v>Administrative Support</v>
      </c>
      <c r="C17" s="10" t="str">
        <f ca="1">IFERROR(VLOOKUP(C16,Courses[],3,0),"")</f>
        <v/>
      </c>
      <c r="D17" s="10" t="str">
        <f ca="1">IFERROR(VLOOKUP(D16,Courses[],3,0),"")</f>
        <v/>
      </c>
      <c r="E17" s="10" t="str">
        <f ca="1">IFERROR(VLOOKUP(E16,Courses[],3,0),"")</f>
        <v/>
      </c>
      <c r="F17" s="17" t="str">
        <f ca="1">IFERROR(VLOOKUP(F16,Courses[],3,0),"")</f>
        <v/>
      </c>
      <c r="G17" s="23" t="str">
        <f ca="1">IFERROR(VLOOKUP(G16,Courses[],3,0),"")</f>
        <v/>
      </c>
      <c r="H17" s="23" t="str">
        <f ca="1">IFERROR(VLOOKUP(H16,Courses[],3,0),"")</f>
        <v/>
      </c>
      <c r="J17" s="14" t="str">
        <f ca="1">_xlfn.XLOOKUP(IFERROR(VLOOKUP(B16,Courses[],2,0),""),Courses[Course Code],Courses[Status],0,0)</f>
        <v>Done</v>
      </c>
      <c r="K17" s="14">
        <f ca="1">_xlfn.XLOOKUP(IFERROR(VLOOKUP(C16,Courses[],2,0),""),Courses[Course Code],Courses[Status],0,0)</f>
        <v>0</v>
      </c>
      <c r="L17" s="14">
        <f ca="1">_xlfn.XLOOKUP(IFERROR(VLOOKUP(D16,Courses[],2,0),""),Courses[Course Code],Courses[Status],0,0)</f>
        <v>0</v>
      </c>
      <c r="M17" s="14">
        <f ca="1">_xlfn.XLOOKUP(IFERROR(VLOOKUP(E16,Courses[],2,0),""),Courses[Course Code],Courses[Status],0,0)</f>
        <v>0</v>
      </c>
      <c r="N17" s="14">
        <f ca="1">_xlfn.XLOOKUP(IFERROR(VLOOKUP(F16,Courses[],2,0),""),Courses[Course Code],Courses[Status],0,0)</f>
        <v>0</v>
      </c>
      <c r="O17" s="14">
        <f ca="1">_xlfn.XLOOKUP(IFERROR(VLOOKUP(G16,Courses[],2,0),""),Courses[Course Code],Courses[Status],0,0)</f>
        <v>0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2:33" s="11" customFormat="1" ht="18" customHeight="1" x14ac:dyDescent="0.25">
      <c r="B18" s="10" t="str" cm="1">
        <f t="array" aca="1" ref="B18" ca="1">IFERROR(INDEX(_xlfn._xlws.FILTER(Courses[Training Course],Courses[Training Date]=B16,""),2),"")</f>
        <v/>
      </c>
      <c r="C18" s="10" t="str" cm="1">
        <f t="array" aca="1" ref="C18" ca="1">IFERROR(INDEX(_xlfn._xlws.FILTER(Courses[Training Course],Courses[Training Date]=C16,""),2),"")</f>
        <v/>
      </c>
      <c r="D18" s="10" t="str" cm="1">
        <f t="array" aca="1" ref="D18" ca="1">IFERROR(INDEX(_xlfn._xlws.FILTER(Courses[Training Course],Courses[Training Date]=D16,""),2),"")</f>
        <v/>
      </c>
      <c r="E18" s="10" t="str" cm="1">
        <f t="array" aca="1" ref="E18" ca="1">IFERROR(INDEX(_xlfn._xlws.FILTER(Courses[Training Course],Courses[Training Date]=E16,""),2),"")</f>
        <v/>
      </c>
      <c r="F18" s="17" t="str" cm="1">
        <f t="array" aca="1" ref="F18" ca="1">IFERROR(INDEX(_xlfn._xlws.FILTER(Courses[Training Course],Courses[Training Date]=F16,""),2),"")</f>
        <v/>
      </c>
      <c r="G18" s="23" t="str" cm="1">
        <f t="array" aca="1" ref="G18" ca="1">IFERROR(INDEX(_xlfn._xlws.FILTER(Courses[Training Course],Courses[Training Date]=G16,""),2),"")</f>
        <v/>
      </c>
      <c r="H18" s="23" t="str" cm="1">
        <f t="array" aca="1" ref="H18" ca="1">IFERROR(INDEX(_xlfn._xlws.FILTER(Courses[Training Course],Courses[Training Date]=H16,""),2),"")</f>
        <v/>
      </c>
      <c r="J18" s="14" cm="1">
        <f t="array" aca="1" ref="J18" ca="1">_xlfn.XLOOKUP(IFERROR(INDEX(_xlfn._xlws.FILTER(Courses[Course Code],Courses[Training Date]=B16,""),2),""),Courses[Course Code],Courses[Status],0,0)</f>
        <v>0</v>
      </c>
      <c r="K18" s="14" cm="1">
        <f t="array" aca="1" ref="K18" ca="1">_xlfn.XLOOKUP(IFERROR(INDEX(_xlfn._xlws.FILTER(Courses[Course Code],Courses[Training Date]=C16,""),2),""),Courses[Course Code],Courses[Status],0,0)</f>
        <v>0</v>
      </c>
      <c r="L18" s="14" cm="1">
        <f t="array" aca="1" ref="L18" ca="1">_xlfn.XLOOKUP(IFERROR(INDEX(_xlfn._xlws.FILTER(Courses[Course Code],Courses[Training Date]=D16,""),2),""),Courses[Course Code],Courses[Status],0,0)</f>
        <v>0</v>
      </c>
      <c r="M18" s="14" cm="1">
        <f t="array" aca="1" ref="M18" ca="1">_xlfn.XLOOKUP(IFERROR(INDEX(_xlfn._xlws.FILTER(Courses[Course Code],Courses[Training Date]=E16,""),2),""),Courses[Course Code],Courses[Status],0,0)</f>
        <v>0</v>
      </c>
      <c r="N18" s="14" cm="1">
        <f t="array" aca="1" ref="N18" ca="1">_xlfn.XLOOKUP(IFERROR(INDEX(_xlfn._xlws.FILTER(Courses[Course Code],Courses[Training Date]=F16,""),2),""),Courses[Course Code],Courses[Status],0,0)</f>
        <v>0</v>
      </c>
      <c r="O18" s="14" cm="1">
        <f t="array" aca="1" ref="O18" ca="1">_xlfn.XLOOKUP(IFERROR(INDEX(_xlfn._xlws.FILTER(Courses[Course Code],Courses[Training Date]=G16,""),2),""),Courses[Course Code],Courses[Status],0,0)</f>
        <v>0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2:33" s="11" customFormat="1" ht="18" customHeight="1" x14ac:dyDescent="0.25">
      <c r="B19" s="10" t="str" cm="1">
        <f t="array" aca="1" ref="B19" ca="1">IFERROR(INDEX(_xlfn._xlws.FILTER(Courses[Training Course],Courses[Training Date]=B16,""),3),"")</f>
        <v/>
      </c>
      <c r="C19" s="10" t="str" cm="1">
        <f t="array" aca="1" ref="C19" ca="1">IFERROR(INDEX(_xlfn._xlws.FILTER(Courses[Training Course],Courses[Training Date]=C16,""),3),"")</f>
        <v/>
      </c>
      <c r="D19" s="10" t="str" cm="1">
        <f t="array" aca="1" ref="D19" ca="1">IFERROR(INDEX(_xlfn._xlws.FILTER(Courses[Training Course],Courses[Training Date]=D16,""),3),"")</f>
        <v/>
      </c>
      <c r="E19" s="10" t="str" cm="1">
        <f t="array" aca="1" ref="E19" ca="1">IFERROR(INDEX(_xlfn._xlws.FILTER(Courses[Training Course],Courses[Training Date]=E16,""),3),"")</f>
        <v/>
      </c>
      <c r="F19" s="17" t="str" cm="1">
        <f t="array" aca="1" ref="F19" ca="1">IFERROR(INDEX(_xlfn._xlws.FILTER(Courses[Training Course],Courses[Training Date]=F16,""),3),"")</f>
        <v/>
      </c>
      <c r="G19" s="23" t="str" cm="1">
        <f t="array" aca="1" ref="G19" ca="1">IFERROR(INDEX(_xlfn._xlws.FILTER(Courses[Training Course],Courses[Training Date]=G16,""),3),"")</f>
        <v/>
      </c>
      <c r="H19" s="23" t="str" cm="1">
        <f t="array" aca="1" ref="H19" ca="1">IFERROR(INDEX(_xlfn._xlws.FILTER(Courses[Training Course],Courses[Training Date]=H16,""),3),"")</f>
        <v/>
      </c>
      <c r="J19" s="14" cm="1">
        <f t="array" aca="1" ref="J19" ca="1">_xlfn.XLOOKUP(IFERROR(INDEX(_xlfn._xlws.FILTER(Courses[Course Code],Courses[Training Date]=B16,""),3),""),Courses[Course Code],Courses[Status],0,0)</f>
        <v>0</v>
      </c>
      <c r="K19" s="14" cm="1">
        <f t="array" aca="1" ref="K19" ca="1">_xlfn.XLOOKUP(IFERROR(INDEX(_xlfn._xlws.FILTER(Courses[Course Code],Courses[Training Date]=C16,""),3),""),Courses[Course Code],Courses[Status],0,0)</f>
        <v>0</v>
      </c>
      <c r="L19" s="14" cm="1">
        <f t="array" aca="1" ref="L19" ca="1">_xlfn.XLOOKUP(IFERROR(INDEX(_xlfn._xlws.FILTER(Courses[Course Code],Courses[Training Date]=D16,""),3),""),Courses[Course Code],Courses[Status],0,0)</f>
        <v>0</v>
      </c>
      <c r="M19" s="14" cm="1">
        <f t="array" aca="1" ref="M19" ca="1">_xlfn.XLOOKUP(IFERROR(INDEX(_xlfn._xlws.FILTER(Courses[Course Code],Courses[Training Date]=E16,""),3),""),Courses[Course Code],Courses[Status],0,0)</f>
        <v>0</v>
      </c>
      <c r="N19" s="14" cm="1">
        <f t="array" aca="1" ref="N19" ca="1">_xlfn.XLOOKUP(IFERROR(INDEX(_xlfn._xlws.FILTER(Courses[Course Code],Courses[Training Date]=F16,""),3),""),Courses[Course Code],Courses[Status],0,0)</f>
        <v>0</v>
      </c>
      <c r="O19" s="14" cm="1">
        <f t="array" aca="1" ref="O19" ca="1">_xlfn.XLOOKUP(IFERROR(INDEX(_xlfn._xlws.FILTER(Courses[Course Code],Courses[Training Date]=G16,""),3),""),Courses[Course Code],Courses[Status],0,0)</f>
        <v>0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2:33" ht="18" customHeight="1" thickBot="1" x14ac:dyDescent="0.3">
      <c r="B20" s="9">
        <f t="array" aca="1" ref="B20:H20" ca="1">INDEX(calendar,ndx+4)</f>
        <v>44220</v>
      </c>
      <c r="C20" s="9">
        <f ca="1"/>
        <v>44221</v>
      </c>
      <c r="D20" s="9">
        <f ca="1"/>
        <v>44222</v>
      </c>
      <c r="E20" s="9">
        <f ca="1"/>
        <v>44223</v>
      </c>
      <c r="F20" s="18">
        <f ca="1"/>
        <v>44224</v>
      </c>
      <c r="G20" s="22">
        <f ca="1"/>
        <v>44225</v>
      </c>
      <c r="H20" s="22">
        <f ca="1"/>
        <v>44226</v>
      </c>
    </row>
    <row r="21" spans="2:33" s="11" customFormat="1" ht="18" customHeight="1" thickTop="1" x14ac:dyDescent="0.25">
      <c r="B21" s="10" t="str">
        <f ca="1">IFERROR(VLOOKUP(B20,Courses[],3,0),"")</f>
        <v/>
      </c>
      <c r="C21" s="10" t="str">
        <f ca="1">IFERROR(VLOOKUP(C20,Courses[],3,0),"")</f>
        <v>Personal Branding</v>
      </c>
      <c r="D21" s="10" t="str">
        <f ca="1">IFERROR(VLOOKUP(D20,Courses[],3,0),"")</f>
        <v/>
      </c>
      <c r="E21" s="10" t="str">
        <f ca="1">IFERROR(VLOOKUP(E20,Courses[],3,0),"")</f>
        <v/>
      </c>
      <c r="F21" s="17" t="str">
        <f ca="1">IFERROR(VLOOKUP(F20,Courses[],3,0),"")</f>
        <v/>
      </c>
      <c r="G21" s="23" t="str">
        <f ca="1">IFERROR(VLOOKUP(G20,Courses[],3,0),"")</f>
        <v/>
      </c>
      <c r="H21" s="23" t="str">
        <f ca="1">IFERROR(VLOOKUP(H20,Courses[],3,0),"")</f>
        <v/>
      </c>
      <c r="J21" s="14">
        <f ca="1">_xlfn.XLOOKUP(IFERROR(VLOOKUP(B20,Courses[],2,0),""),Courses[Course Code],Courses[Status],0,0)</f>
        <v>0</v>
      </c>
      <c r="K21" s="14" t="str">
        <f ca="1">_xlfn.XLOOKUP(IFERROR(VLOOKUP(C20,Courses[],2,0),""),Courses[Course Code],Courses[Status],0,0)</f>
        <v>Done</v>
      </c>
      <c r="L21" s="14">
        <f ca="1">_xlfn.XLOOKUP(IFERROR(VLOOKUP(D20,Courses[],2,0),""),Courses[Course Code],Courses[Status],0,0)</f>
        <v>0</v>
      </c>
      <c r="M21" s="14">
        <f ca="1">_xlfn.XLOOKUP(IFERROR(VLOOKUP(E20,Courses[],2,0),""),Courses[Course Code],Courses[Status],0,0)</f>
        <v>0</v>
      </c>
      <c r="N21" s="14">
        <f ca="1">_xlfn.XLOOKUP(IFERROR(VLOOKUP(F20,Courses[],2,0),""),Courses[Course Code],Courses[Status],0,0)</f>
        <v>0</v>
      </c>
      <c r="O21" s="14">
        <f ca="1">_xlfn.XLOOKUP(IFERROR(VLOOKUP(G20,Courses[],2,0),""),Courses[Course Code],Courses[Status],0,0)</f>
        <v>0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2:33" s="11" customFormat="1" ht="18" customHeight="1" x14ac:dyDescent="0.25">
      <c r="B22" s="10" t="str" cm="1">
        <f t="array" aca="1" ref="B22" ca="1">IFERROR(INDEX(_xlfn._xlws.FILTER(Courses[Training Course],Courses[Training Date]=B20,""),2),"")</f>
        <v/>
      </c>
      <c r="C22" s="10" t="str" cm="1">
        <f t="array" aca="1" ref="C22" ca="1">IFERROR(INDEX(_xlfn._xlws.FILTER(Courses[Training Course],Courses[Training Date]=C20,""),2),"")</f>
        <v/>
      </c>
      <c r="D22" s="10" t="str" cm="1">
        <f t="array" aca="1" ref="D22" ca="1">IFERROR(INDEX(_xlfn._xlws.FILTER(Courses[Training Course],Courses[Training Date]=D20,""),2),"")</f>
        <v/>
      </c>
      <c r="E22" s="10" t="str" cm="1">
        <f t="array" aca="1" ref="E22" ca="1">IFERROR(INDEX(_xlfn._xlws.FILTER(Courses[Training Course],Courses[Training Date]=E20,""),2),"")</f>
        <v/>
      </c>
      <c r="F22" s="17" t="str" cm="1">
        <f t="array" aca="1" ref="F22" ca="1">IFERROR(INDEX(_xlfn._xlws.FILTER(Courses[Training Course],Courses[Training Date]=F20,""),2),"")</f>
        <v/>
      </c>
      <c r="G22" s="23" t="str" cm="1">
        <f t="array" aca="1" ref="G22" ca="1">IFERROR(INDEX(_xlfn._xlws.FILTER(Courses[Training Course],Courses[Training Date]=G20,""),2),"")</f>
        <v/>
      </c>
      <c r="H22" s="23" t="str" cm="1">
        <f t="array" aca="1" ref="H22" ca="1">IFERROR(INDEX(_xlfn._xlws.FILTER(Courses[Training Course],Courses[Training Date]=H20,""),2),"")</f>
        <v/>
      </c>
      <c r="J22" s="14" cm="1">
        <f t="array" aca="1" ref="J22" ca="1">_xlfn.XLOOKUP(IFERROR(INDEX(_xlfn._xlws.FILTER(Courses[Course Code],Courses[Training Date]=B20,""),2),""),Courses[Course Code],Courses[Status],0,0)</f>
        <v>0</v>
      </c>
      <c r="K22" s="14" cm="1">
        <f t="array" aca="1" ref="K22" ca="1">_xlfn.XLOOKUP(IFERROR(INDEX(_xlfn._xlws.FILTER(Courses[Course Code],Courses[Training Date]=C20,""),2),""),Courses[Course Code],Courses[Status],0,0)</f>
        <v>0</v>
      </c>
      <c r="L22" s="14" cm="1">
        <f t="array" aca="1" ref="L22" ca="1">_xlfn.XLOOKUP(IFERROR(INDEX(_xlfn._xlws.FILTER(Courses[Course Code],Courses[Training Date]=D20,""),2),""),Courses[Course Code],Courses[Status],0,0)</f>
        <v>0</v>
      </c>
      <c r="M22" s="14" cm="1">
        <f t="array" aca="1" ref="M22" ca="1">_xlfn.XLOOKUP(IFERROR(INDEX(_xlfn._xlws.FILTER(Courses[Course Code],Courses[Training Date]=E20,""),2),""),Courses[Course Code],Courses[Status],0,0)</f>
        <v>0</v>
      </c>
      <c r="N22" s="14" cm="1">
        <f t="array" aca="1" ref="N22" ca="1">_xlfn.XLOOKUP(IFERROR(INDEX(_xlfn._xlws.FILTER(Courses[Course Code],Courses[Training Date]=F20,""),2),""),Courses[Course Code],Courses[Status],0,0)</f>
        <v>0</v>
      </c>
      <c r="O22" s="14" cm="1">
        <f t="array" aca="1" ref="O22" ca="1">_xlfn.XLOOKUP(IFERROR(INDEX(_xlfn._xlws.FILTER(Courses[Course Code],Courses[Training Date]=G20,""),2),""),Courses[Course Code],Courses[Status],0,0)</f>
        <v>0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2:33" s="11" customFormat="1" ht="18" customHeight="1" x14ac:dyDescent="0.25">
      <c r="B23" s="10" t="str" cm="1">
        <f t="array" aca="1" ref="B23" ca="1">IFERROR(INDEX(_xlfn._xlws.FILTER(Courses[Training Course],Courses[Training Date]=B20,""),3),"")</f>
        <v/>
      </c>
      <c r="C23" s="10" t="str" cm="1">
        <f t="array" aca="1" ref="C23" ca="1">IFERROR(INDEX(_xlfn._xlws.FILTER(Courses[Training Course],Courses[Training Date]=C20,""),3),"")</f>
        <v/>
      </c>
      <c r="D23" s="10" t="str" cm="1">
        <f t="array" aca="1" ref="D23" ca="1">IFERROR(INDEX(_xlfn._xlws.FILTER(Courses[Training Course],Courses[Training Date]=D20,""),3),"")</f>
        <v/>
      </c>
      <c r="E23" s="10" t="str" cm="1">
        <f t="array" aca="1" ref="E23" ca="1">IFERROR(INDEX(_xlfn._xlws.FILTER(Courses[Training Course],Courses[Training Date]=E20,""),3),"")</f>
        <v/>
      </c>
      <c r="F23" s="17" t="str" cm="1">
        <f t="array" aca="1" ref="F23" ca="1">IFERROR(INDEX(_xlfn._xlws.FILTER(Courses[Training Course],Courses[Training Date]=F20,""),3),"")</f>
        <v/>
      </c>
      <c r="G23" s="23" t="str" cm="1">
        <f t="array" aca="1" ref="G23" ca="1">IFERROR(INDEX(_xlfn._xlws.FILTER(Courses[Training Course],Courses[Training Date]=G20,""),3),"")</f>
        <v/>
      </c>
      <c r="H23" s="23" t="str" cm="1">
        <f t="array" aca="1" ref="H23" ca="1">IFERROR(INDEX(_xlfn._xlws.FILTER(Courses[Training Course],Courses[Training Date]=H20,""),3),"")</f>
        <v/>
      </c>
      <c r="J23" s="14" cm="1">
        <f t="array" aca="1" ref="J23" ca="1">_xlfn.XLOOKUP(IFERROR(INDEX(_xlfn._xlws.FILTER(Courses[Course Code],Courses[Training Date]=B20,""),3),""),Courses[Course Code],Courses[Status],0,0)</f>
        <v>0</v>
      </c>
      <c r="K23" s="14" cm="1">
        <f t="array" aca="1" ref="K23" ca="1">_xlfn.XLOOKUP(IFERROR(INDEX(_xlfn._xlws.FILTER(Courses[Course Code],Courses[Training Date]=C20,""),3),""),Courses[Course Code],Courses[Status],0,0)</f>
        <v>0</v>
      </c>
      <c r="L23" s="14" cm="1">
        <f t="array" aca="1" ref="L23" ca="1">_xlfn.XLOOKUP(IFERROR(INDEX(_xlfn._xlws.FILTER(Courses[Course Code],Courses[Training Date]=D20,""),3),""),Courses[Course Code],Courses[Status],0,0)</f>
        <v>0</v>
      </c>
      <c r="M23" s="14" cm="1">
        <f t="array" aca="1" ref="M23" ca="1">_xlfn.XLOOKUP(IFERROR(INDEX(_xlfn._xlws.FILTER(Courses[Course Code],Courses[Training Date]=E20,""),3),""),Courses[Course Code],Courses[Status],0,0)</f>
        <v>0</v>
      </c>
      <c r="N23" s="14" cm="1">
        <f t="array" aca="1" ref="N23" ca="1">_xlfn.XLOOKUP(IFERROR(INDEX(_xlfn._xlws.FILTER(Courses[Course Code],Courses[Training Date]=F20,""),3),""),Courses[Course Code],Courses[Status],0,0)</f>
        <v>0</v>
      </c>
      <c r="O23" s="14" cm="1">
        <f t="array" aca="1" ref="O23" ca="1">_xlfn.XLOOKUP(IFERROR(INDEX(_xlfn._xlws.FILTER(Courses[Course Code],Courses[Training Date]=G20,""),3),""),Courses[Course Code],Courses[Status],0,0)</f>
        <v>0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2:33" ht="18" customHeight="1" thickBot="1" x14ac:dyDescent="0.3">
      <c r="B24" s="9">
        <f t="array" aca="1" ref="B24:H24" ca="1">INDEX(calendar,ndx+5)</f>
        <v>44227</v>
      </c>
      <c r="C24" s="9">
        <f ca="1"/>
        <v>44228</v>
      </c>
      <c r="D24" s="9">
        <f ca="1"/>
        <v>44229</v>
      </c>
      <c r="E24" s="9">
        <f ca="1"/>
        <v>44230</v>
      </c>
      <c r="F24" s="18">
        <f ca="1"/>
        <v>44231</v>
      </c>
      <c r="G24" s="22">
        <f ca="1"/>
        <v>44232</v>
      </c>
      <c r="H24" s="22">
        <f ca="1"/>
        <v>44233</v>
      </c>
    </row>
    <row r="25" spans="2:33" s="11" customFormat="1" ht="18" customHeight="1" thickTop="1" x14ac:dyDescent="0.25">
      <c r="B25" s="10" t="str">
        <f ca="1">IFERROR(VLOOKUP(B24,Courses[],3,0),"")</f>
        <v>Stress Management</v>
      </c>
      <c r="C25" s="10" t="str">
        <f ca="1">IFERROR(VLOOKUP(C24,Courses[],3,0),"")</f>
        <v/>
      </c>
      <c r="D25" s="10" t="str">
        <f ca="1">IFERROR(VLOOKUP(D24,Courses[],3,0),"")</f>
        <v>Basic Bookkeeping</v>
      </c>
      <c r="E25" s="10" t="str">
        <f ca="1">IFERROR(VLOOKUP(E24,Courses[],3,0),"")</f>
        <v>Top 10 Sales Secrets</v>
      </c>
      <c r="F25" s="17" t="str">
        <f ca="1">IFERROR(VLOOKUP(F24,Courses[],3,0),"")</f>
        <v/>
      </c>
      <c r="G25" s="23" t="str">
        <f ca="1">IFERROR(VLOOKUP(G24,Courses[],3,0),"")</f>
        <v/>
      </c>
      <c r="H25" s="23" t="str">
        <f ca="1">IFERROR(VLOOKUP(H24,Courses[],3,0),"")</f>
        <v/>
      </c>
      <c r="J25" s="14" t="str">
        <f ca="1">_xlfn.XLOOKUP(IFERROR(VLOOKUP(B24,Courses[],2,0),""),Courses[Course Code],Courses[Status],0,0)</f>
        <v>Done</v>
      </c>
      <c r="K25" s="14">
        <f ca="1">_xlfn.XLOOKUP(IFERROR(VLOOKUP(C24,Courses[],2,0),""),Courses[Course Code],Courses[Status],0,0)</f>
        <v>0</v>
      </c>
      <c r="L25" s="14" t="str">
        <f ca="1">_xlfn.XLOOKUP(IFERROR(VLOOKUP(D24,Courses[],2,0),""),Courses[Course Code],Courses[Status],0,0)</f>
        <v>Cancelled</v>
      </c>
      <c r="M25" s="14" t="str">
        <f ca="1">_xlfn.XLOOKUP(IFERROR(VLOOKUP(E24,Courses[],2,0),""),Courses[Course Code],Courses[Status],0,0)</f>
        <v>Done</v>
      </c>
      <c r="N25" s="14">
        <f ca="1">_xlfn.XLOOKUP(IFERROR(VLOOKUP(F24,Courses[],2,0),""),Courses[Course Code],Courses[Status],0,0)</f>
        <v>0</v>
      </c>
      <c r="O25" s="14">
        <f ca="1">_xlfn.XLOOKUP(IFERROR(VLOOKUP(G24,Courses[],2,0),""),Courses[Course Code],Courses[Status],0,0)</f>
        <v>0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2:33" s="11" customFormat="1" ht="18" customHeight="1" x14ac:dyDescent="0.25">
      <c r="B26" s="10" t="str" cm="1">
        <f t="array" aca="1" ref="B26" ca="1">IFERROR(INDEX(_xlfn._xlws.FILTER(Courses[Training Course],Courses[Training Date]=B24,""),2),"")</f>
        <v>Workplace Diversity</v>
      </c>
      <c r="C26" s="10" t="str" cm="1">
        <f t="array" aca="1" ref="C26" ca="1">IFERROR(INDEX(_xlfn._xlws.FILTER(Courses[Training Course],Courses[Training Date]=C24,""),2),"")</f>
        <v/>
      </c>
      <c r="D26" s="10" t="str" cm="1">
        <f t="array" aca="1" ref="D26" ca="1">IFERROR(INDEX(_xlfn._xlws.FILTER(Courses[Training Course],Courses[Training Date]=D24,""),2),"")</f>
        <v/>
      </c>
      <c r="E26" s="10" t="str" cm="1">
        <f t="array" aca="1" ref="E26" ca="1">IFERROR(INDEX(_xlfn._xlws.FILTER(Courses[Training Course],Courses[Training Date]=E24,""),2),"")</f>
        <v/>
      </c>
      <c r="F26" s="17" t="str" cm="1">
        <f t="array" aca="1" ref="F26" ca="1">IFERROR(INDEX(_xlfn._xlws.FILTER(Courses[Training Course],Courses[Training Date]=F24,""),2),"")</f>
        <v/>
      </c>
      <c r="G26" s="23" t="str" cm="1">
        <f t="array" aca="1" ref="G26" ca="1">IFERROR(INDEX(_xlfn._xlws.FILTER(Courses[Training Course],Courses[Training Date]=G24,""),2),"")</f>
        <v/>
      </c>
      <c r="H26" s="23" t="str" cm="1">
        <f t="array" aca="1" ref="H26" ca="1">IFERROR(INDEX(_xlfn._xlws.FILTER(Courses[Training Course],Courses[Training Date]=H24,""),2),"")</f>
        <v/>
      </c>
      <c r="J26" s="14" t="str" cm="1">
        <f t="array" aca="1" ref="J26" ca="1">_xlfn.XLOOKUP(IFERROR(INDEX(_xlfn._xlws.FILTER(Courses[Course Code],Courses[Training Date]=B24,""),2),""),Courses[Course Code],Courses[Status],0,0)</f>
        <v>Done</v>
      </c>
      <c r="K26" s="14" cm="1">
        <f t="array" aca="1" ref="K26" ca="1">_xlfn.XLOOKUP(IFERROR(INDEX(_xlfn._xlws.FILTER(Courses[Course Code],Courses[Training Date]=C24,""),2),""),Courses[Course Code],Courses[Status],0,0)</f>
        <v>0</v>
      </c>
      <c r="L26" s="14" cm="1">
        <f t="array" aca="1" ref="L26" ca="1">_xlfn.XLOOKUP(IFERROR(INDEX(_xlfn._xlws.FILTER(Courses[Course Code],Courses[Training Date]=D24,""),2),""),Courses[Course Code],Courses[Status],0,0)</f>
        <v>0</v>
      </c>
      <c r="M26" s="14" cm="1">
        <f t="array" aca="1" ref="M26" ca="1">_xlfn.XLOOKUP(IFERROR(INDEX(_xlfn._xlws.FILTER(Courses[Course Code],Courses[Training Date]=E24,""),2),""),Courses[Course Code],Courses[Status],0,0)</f>
        <v>0</v>
      </c>
      <c r="N26" s="14" cm="1">
        <f t="array" aca="1" ref="N26" ca="1">_xlfn.XLOOKUP(IFERROR(INDEX(_xlfn._xlws.FILTER(Courses[Course Code],Courses[Training Date]=F24,""),2),""),Courses[Course Code],Courses[Status],0,0)</f>
        <v>0</v>
      </c>
      <c r="O26" s="14" cm="1">
        <f t="array" aca="1" ref="O26" ca="1">_xlfn.XLOOKUP(IFERROR(INDEX(_xlfn._xlws.FILTER(Courses[Course Code],Courses[Training Date]=G24,""),2),""),Courses[Course Code],Courses[Status],0,0)</f>
        <v>0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2:33" s="11" customFormat="1" ht="18" customHeight="1" x14ac:dyDescent="0.25">
      <c r="B27" s="12" t="str" cm="1">
        <f t="array" aca="1" ref="B27" ca="1">IFERROR(INDEX(_xlfn._xlws.FILTER(Courses[Training Course],Courses[Training Date]=B24,""),3),"")</f>
        <v/>
      </c>
      <c r="C27" s="12" t="str" cm="1">
        <f t="array" aca="1" ref="C27" ca="1">IFERROR(INDEX(_xlfn._xlws.FILTER(Courses[Training Course],Courses[Training Date]=C24,""),3),"")</f>
        <v/>
      </c>
      <c r="D27" s="12" t="str" cm="1">
        <f t="array" aca="1" ref="D27" ca="1">IFERROR(INDEX(_xlfn._xlws.FILTER(Courses[Training Course],Courses[Training Date]=D24,""),3),"")</f>
        <v/>
      </c>
      <c r="E27" s="12" t="str" cm="1">
        <f t="array" aca="1" ref="E27" ca="1">IFERROR(INDEX(_xlfn._xlws.FILTER(Courses[Training Course],Courses[Training Date]=E24,""),3),"")</f>
        <v/>
      </c>
      <c r="F27" s="19" t="str" cm="1">
        <f t="array" aca="1" ref="F27" ca="1">IFERROR(INDEX(_xlfn._xlws.FILTER(Courses[Training Course],Courses[Training Date]=F24,""),3),"")</f>
        <v/>
      </c>
      <c r="G27" s="24" t="str" cm="1">
        <f t="array" aca="1" ref="G27" ca="1">IFERROR(INDEX(_xlfn._xlws.FILTER(Courses[Training Course],Courses[Training Date]=G24,""),3),"")</f>
        <v/>
      </c>
      <c r="H27" s="24" t="str" cm="1">
        <f t="array" aca="1" ref="H27" ca="1">IFERROR(INDEX(_xlfn._xlws.FILTER(Courses[Training Course],Courses[Training Date]=H24,""),3),"")</f>
        <v/>
      </c>
      <c r="J27" s="14" cm="1">
        <f t="array" aca="1" ref="J27" ca="1">_xlfn.XLOOKUP(IFERROR(INDEX(_xlfn._xlws.FILTER(Courses[Course Code],Courses[Training Date]=B24,""),3),""),Courses[Course Code],Courses[Status],0,0)</f>
        <v>0</v>
      </c>
      <c r="K27" s="14" cm="1">
        <f t="array" aca="1" ref="K27" ca="1">_xlfn.XLOOKUP(IFERROR(INDEX(_xlfn._xlws.FILTER(Courses[Course Code],Courses[Training Date]=C24,""),3),""),Courses[Course Code],Courses[Status],0,0)</f>
        <v>0</v>
      </c>
      <c r="L27" s="14" cm="1">
        <f t="array" aca="1" ref="L27" ca="1">_xlfn.XLOOKUP(IFERROR(INDEX(_xlfn._xlws.FILTER(Courses[Course Code],Courses[Training Date]=D24,""),3),""),Courses[Course Code],Courses[Status],0,0)</f>
        <v>0</v>
      </c>
      <c r="M27" s="14" cm="1">
        <f t="array" aca="1" ref="M27" ca="1">_xlfn.XLOOKUP(IFERROR(INDEX(_xlfn._xlws.FILTER(Courses[Course Code],Courses[Training Date]=E24,""),3),""),Courses[Course Code],Courses[Status],0,0)</f>
        <v>0</v>
      </c>
      <c r="N27" s="14" cm="1">
        <f t="array" aca="1" ref="N27" ca="1">_xlfn.XLOOKUP(IFERROR(INDEX(_xlfn._xlws.FILTER(Courses[Course Code],Courses[Training Date]=F24,""),3),""),Courses[Course Code],Courses[Status],0,0)</f>
        <v>0</v>
      </c>
      <c r="O27" s="14" cm="1">
        <f t="array" aca="1" ref="O27" ca="1">_xlfn.XLOOKUP(IFERROR(INDEX(_xlfn._xlws.FILTER(Courses[Course Code],Courses[Training Date]=G24,""),3),""),Courses[Course Code],Courses[Status],0,0)</f>
        <v>0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</sheetData>
  <mergeCells count="2">
    <mergeCell ref="C1:D1"/>
    <mergeCell ref="C2:D2"/>
  </mergeCells>
  <conditionalFormatting sqref="B8:H8">
    <cfRule type="expression" dxfId="175" priority="249">
      <formula>MonthToDisplayNumber&lt;&gt;MONTH(B8)</formula>
    </cfRule>
  </conditionalFormatting>
  <conditionalFormatting sqref="B12:H12">
    <cfRule type="expression" dxfId="174" priority="248">
      <formula>MonthToDisplayNumber&lt;&gt;MONTH(B12)</formula>
    </cfRule>
  </conditionalFormatting>
  <conditionalFormatting sqref="B16:H16">
    <cfRule type="expression" dxfId="173" priority="247">
      <formula>MonthToDisplayNumber&lt;&gt;MONTH(B16)</formula>
    </cfRule>
  </conditionalFormatting>
  <conditionalFormatting sqref="B20:H20">
    <cfRule type="expression" dxfId="172" priority="246">
      <formula>MonthToDisplayNumber&lt;&gt;MONTH(B20)</formula>
    </cfRule>
  </conditionalFormatting>
  <conditionalFormatting sqref="B24:H24">
    <cfRule type="expression" dxfId="171" priority="245">
      <formula>MonthToDisplayNumber&lt;&gt;MONTH(B24)</formula>
    </cfRule>
  </conditionalFormatting>
  <conditionalFormatting sqref="B4:H4 F5:F6">
    <cfRule type="expression" dxfId="170" priority="244">
      <formula>MonthToDisplayNumber&lt;&gt;MONTH(B4)</formula>
    </cfRule>
  </conditionalFormatting>
  <conditionalFormatting sqref="G5:G6">
    <cfRule type="expression" dxfId="169" priority="243">
      <formula>MonthToDisplayNumber&lt;&gt;MONTH(G5)</formula>
    </cfRule>
  </conditionalFormatting>
  <conditionalFormatting sqref="F7">
    <cfRule type="expression" dxfId="168" priority="242">
      <formula>MonthToDisplayNumber&lt;&gt;MONTH(F7)</formula>
    </cfRule>
  </conditionalFormatting>
  <conditionalFormatting sqref="G7">
    <cfRule type="expression" dxfId="167" priority="241">
      <formula>MonthToDisplayNumber&lt;&gt;MONTH(G7)</formula>
    </cfRule>
  </conditionalFormatting>
  <conditionalFormatting sqref="H5:H6">
    <cfRule type="expression" dxfId="166" priority="240">
      <formula>MonthToDisplayNumber&lt;&gt;MONTH(H5)</formula>
    </cfRule>
  </conditionalFormatting>
  <conditionalFormatting sqref="H7">
    <cfRule type="expression" dxfId="165" priority="239">
      <formula>MonthToDisplayNumber&lt;&gt;MONTH(H7)</formula>
    </cfRule>
  </conditionalFormatting>
  <conditionalFormatting sqref="B9:B10">
    <cfRule type="expression" dxfId="164" priority="238">
      <formula>MonthToDisplayNumber&lt;&gt;MONTH(B9)</formula>
    </cfRule>
  </conditionalFormatting>
  <conditionalFormatting sqref="B11">
    <cfRule type="expression" dxfId="163" priority="237">
      <formula>MonthToDisplayNumber&lt;&gt;MONTH(B11)</formula>
    </cfRule>
  </conditionalFormatting>
  <conditionalFormatting sqref="C9:C10">
    <cfRule type="expression" dxfId="162" priority="236">
      <formula>MonthToDisplayNumber&lt;&gt;MONTH(C9)</formula>
    </cfRule>
  </conditionalFormatting>
  <conditionalFormatting sqref="C11">
    <cfRule type="expression" dxfId="161" priority="235">
      <formula>MonthToDisplayNumber&lt;&gt;MONTH(C11)</formula>
    </cfRule>
  </conditionalFormatting>
  <conditionalFormatting sqref="D9:D10">
    <cfRule type="expression" dxfId="160" priority="234">
      <formula>MonthToDisplayNumber&lt;&gt;MONTH(D9)</formula>
    </cfRule>
  </conditionalFormatting>
  <conditionalFormatting sqref="D11">
    <cfRule type="expression" dxfId="159" priority="233">
      <formula>MonthToDisplayNumber&lt;&gt;MONTH(D11)</formula>
    </cfRule>
  </conditionalFormatting>
  <conditionalFormatting sqref="E9:E10">
    <cfRule type="expression" dxfId="158" priority="232">
      <formula>MonthToDisplayNumber&lt;&gt;MONTH(E9)</formula>
    </cfRule>
  </conditionalFormatting>
  <conditionalFormatting sqref="E11">
    <cfRule type="expression" dxfId="157" priority="231">
      <formula>MonthToDisplayNumber&lt;&gt;MONTH(E11)</formula>
    </cfRule>
  </conditionalFormatting>
  <conditionalFormatting sqref="F9:F10">
    <cfRule type="expression" dxfId="156" priority="230">
      <formula>MonthToDisplayNumber&lt;&gt;MONTH(F9)</formula>
    </cfRule>
  </conditionalFormatting>
  <conditionalFormatting sqref="F11">
    <cfRule type="expression" dxfId="155" priority="229">
      <formula>MonthToDisplayNumber&lt;&gt;MONTH(F11)</formula>
    </cfRule>
  </conditionalFormatting>
  <conditionalFormatting sqref="G9:G10">
    <cfRule type="expression" dxfId="154" priority="228">
      <formula>MonthToDisplayNumber&lt;&gt;MONTH(G9)</formula>
    </cfRule>
  </conditionalFormatting>
  <conditionalFormatting sqref="G11">
    <cfRule type="expression" dxfId="153" priority="227">
      <formula>MonthToDisplayNumber&lt;&gt;MONTH(G11)</formula>
    </cfRule>
  </conditionalFormatting>
  <conditionalFormatting sqref="H9:H10">
    <cfRule type="expression" dxfId="152" priority="226">
      <formula>MonthToDisplayNumber&lt;&gt;MONTH(H9)</formula>
    </cfRule>
  </conditionalFormatting>
  <conditionalFormatting sqref="H11">
    <cfRule type="expression" dxfId="151" priority="225">
      <formula>MonthToDisplayNumber&lt;&gt;MONTH(H11)</formula>
    </cfRule>
  </conditionalFormatting>
  <conditionalFormatting sqref="B13:B14">
    <cfRule type="expression" dxfId="150" priority="224">
      <formula>MonthToDisplayNumber&lt;&gt;MONTH(B13)</formula>
    </cfRule>
  </conditionalFormatting>
  <conditionalFormatting sqref="B15">
    <cfRule type="expression" dxfId="149" priority="223">
      <formula>MonthToDisplayNumber&lt;&gt;MONTH(B15)</formula>
    </cfRule>
  </conditionalFormatting>
  <conditionalFormatting sqref="C13:C14">
    <cfRule type="expression" dxfId="148" priority="222">
      <formula>MonthToDisplayNumber&lt;&gt;MONTH(C13)</formula>
    </cfRule>
  </conditionalFormatting>
  <conditionalFormatting sqref="C15">
    <cfRule type="expression" dxfId="147" priority="221">
      <formula>MonthToDisplayNumber&lt;&gt;MONTH(C15)</formula>
    </cfRule>
  </conditionalFormatting>
  <conditionalFormatting sqref="D13:D14">
    <cfRule type="expression" dxfId="146" priority="220">
      <formula>MonthToDisplayNumber&lt;&gt;MONTH(D13)</formula>
    </cfRule>
  </conditionalFormatting>
  <conditionalFormatting sqref="D15">
    <cfRule type="expression" dxfId="145" priority="219">
      <formula>MonthToDisplayNumber&lt;&gt;MONTH(D15)</formula>
    </cfRule>
  </conditionalFormatting>
  <conditionalFormatting sqref="E13:E14">
    <cfRule type="expression" dxfId="144" priority="218">
      <formula>MonthToDisplayNumber&lt;&gt;MONTH(E13)</formula>
    </cfRule>
  </conditionalFormatting>
  <conditionalFormatting sqref="E15">
    <cfRule type="expression" dxfId="143" priority="217">
      <formula>MonthToDisplayNumber&lt;&gt;MONTH(E15)</formula>
    </cfRule>
  </conditionalFormatting>
  <conditionalFormatting sqref="F13:F14">
    <cfRule type="expression" dxfId="142" priority="216">
      <formula>MonthToDisplayNumber&lt;&gt;MONTH(F13)</formula>
    </cfRule>
  </conditionalFormatting>
  <conditionalFormatting sqref="F15">
    <cfRule type="expression" dxfId="141" priority="215">
      <formula>MonthToDisplayNumber&lt;&gt;MONTH(F15)</formula>
    </cfRule>
  </conditionalFormatting>
  <conditionalFormatting sqref="G13:G14">
    <cfRule type="expression" dxfId="140" priority="214">
      <formula>MonthToDisplayNumber&lt;&gt;MONTH(G13)</formula>
    </cfRule>
  </conditionalFormatting>
  <conditionalFormatting sqref="G15">
    <cfRule type="expression" dxfId="139" priority="213">
      <formula>MonthToDisplayNumber&lt;&gt;MONTH(G15)</formula>
    </cfRule>
  </conditionalFormatting>
  <conditionalFormatting sqref="H13:H14">
    <cfRule type="expression" dxfId="138" priority="212">
      <formula>MonthToDisplayNumber&lt;&gt;MONTH(H13)</formula>
    </cfRule>
  </conditionalFormatting>
  <conditionalFormatting sqref="H15">
    <cfRule type="expression" dxfId="137" priority="211">
      <formula>MonthToDisplayNumber&lt;&gt;MONTH(H15)</formula>
    </cfRule>
  </conditionalFormatting>
  <conditionalFormatting sqref="B17:B18">
    <cfRule type="expression" dxfId="136" priority="210">
      <formula>MonthToDisplayNumber&lt;&gt;MONTH(B17)</formula>
    </cfRule>
  </conditionalFormatting>
  <conditionalFormatting sqref="B19">
    <cfRule type="expression" dxfId="135" priority="209">
      <formula>MonthToDisplayNumber&lt;&gt;MONTH(B19)</formula>
    </cfRule>
  </conditionalFormatting>
  <conditionalFormatting sqref="C17:C18">
    <cfRule type="expression" dxfId="134" priority="208">
      <formula>MonthToDisplayNumber&lt;&gt;MONTH(C17)</formula>
    </cfRule>
  </conditionalFormatting>
  <conditionalFormatting sqref="C19">
    <cfRule type="expression" dxfId="133" priority="207">
      <formula>MonthToDisplayNumber&lt;&gt;MONTH(C19)</formula>
    </cfRule>
  </conditionalFormatting>
  <conditionalFormatting sqref="D17:D18">
    <cfRule type="expression" dxfId="132" priority="206">
      <formula>MonthToDisplayNumber&lt;&gt;MONTH(D17)</formula>
    </cfRule>
  </conditionalFormatting>
  <conditionalFormatting sqref="D19">
    <cfRule type="expression" dxfId="131" priority="205">
      <formula>MonthToDisplayNumber&lt;&gt;MONTH(D19)</formula>
    </cfRule>
  </conditionalFormatting>
  <conditionalFormatting sqref="E17:E18">
    <cfRule type="expression" dxfId="130" priority="204">
      <formula>MonthToDisplayNumber&lt;&gt;MONTH(E17)</formula>
    </cfRule>
  </conditionalFormatting>
  <conditionalFormatting sqref="E19">
    <cfRule type="expression" dxfId="129" priority="203">
      <formula>MonthToDisplayNumber&lt;&gt;MONTH(E19)</formula>
    </cfRule>
  </conditionalFormatting>
  <conditionalFormatting sqref="F17:F18">
    <cfRule type="expression" dxfId="128" priority="202">
      <formula>MonthToDisplayNumber&lt;&gt;MONTH(F17)</formula>
    </cfRule>
  </conditionalFormatting>
  <conditionalFormatting sqref="F19">
    <cfRule type="expression" dxfId="127" priority="201">
      <formula>MonthToDisplayNumber&lt;&gt;MONTH(F19)</formula>
    </cfRule>
  </conditionalFormatting>
  <conditionalFormatting sqref="G17:G18">
    <cfRule type="expression" dxfId="126" priority="200">
      <formula>MonthToDisplayNumber&lt;&gt;MONTH(G17)</formula>
    </cfRule>
  </conditionalFormatting>
  <conditionalFormatting sqref="G19">
    <cfRule type="expression" dxfId="125" priority="199">
      <formula>MonthToDisplayNumber&lt;&gt;MONTH(G19)</formula>
    </cfRule>
  </conditionalFormatting>
  <conditionalFormatting sqref="H17:H18">
    <cfRule type="expression" dxfId="124" priority="198">
      <formula>MonthToDisplayNumber&lt;&gt;MONTH(H17)</formula>
    </cfRule>
  </conditionalFormatting>
  <conditionalFormatting sqref="H19">
    <cfRule type="expression" dxfId="123" priority="197">
      <formula>MonthToDisplayNumber&lt;&gt;MONTH(H19)</formula>
    </cfRule>
  </conditionalFormatting>
  <conditionalFormatting sqref="B21:B22">
    <cfRule type="expression" dxfId="122" priority="196">
      <formula>MonthToDisplayNumber&lt;&gt;MONTH(B21)</formula>
    </cfRule>
  </conditionalFormatting>
  <conditionalFormatting sqref="B23">
    <cfRule type="expression" dxfId="121" priority="195">
      <formula>MonthToDisplayNumber&lt;&gt;MONTH(B23)</formula>
    </cfRule>
  </conditionalFormatting>
  <conditionalFormatting sqref="C21:C22">
    <cfRule type="expression" dxfId="120" priority="194">
      <formula>MonthToDisplayNumber&lt;&gt;MONTH(C21)</formula>
    </cfRule>
  </conditionalFormatting>
  <conditionalFormatting sqref="C23">
    <cfRule type="expression" dxfId="119" priority="193">
      <formula>MonthToDisplayNumber&lt;&gt;MONTH(C23)</formula>
    </cfRule>
  </conditionalFormatting>
  <conditionalFormatting sqref="D21:D22">
    <cfRule type="expression" dxfId="118" priority="192">
      <formula>MonthToDisplayNumber&lt;&gt;MONTH(D21)</formula>
    </cfRule>
  </conditionalFormatting>
  <conditionalFormatting sqref="D23">
    <cfRule type="expression" dxfId="117" priority="191">
      <formula>MonthToDisplayNumber&lt;&gt;MONTH(D23)</formula>
    </cfRule>
  </conditionalFormatting>
  <conditionalFormatting sqref="E21:E22">
    <cfRule type="expression" dxfId="116" priority="190">
      <formula>MonthToDisplayNumber&lt;&gt;MONTH(E21)</formula>
    </cfRule>
  </conditionalFormatting>
  <conditionalFormatting sqref="E23">
    <cfRule type="expression" dxfId="115" priority="189">
      <formula>MonthToDisplayNumber&lt;&gt;MONTH(E23)</formula>
    </cfRule>
  </conditionalFormatting>
  <conditionalFormatting sqref="F21:F22">
    <cfRule type="expression" dxfId="114" priority="188">
      <formula>MonthToDisplayNumber&lt;&gt;MONTH(F21)</formula>
    </cfRule>
  </conditionalFormatting>
  <conditionalFormatting sqref="F23">
    <cfRule type="expression" dxfId="113" priority="187">
      <formula>MonthToDisplayNumber&lt;&gt;MONTH(F23)</formula>
    </cfRule>
  </conditionalFormatting>
  <conditionalFormatting sqref="G21:G22">
    <cfRule type="expression" dxfId="112" priority="186">
      <formula>MonthToDisplayNumber&lt;&gt;MONTH(G21)</formula>
    </cfRule>
  </conditionalFormatting>
  <conditionalFormatting sqref="G23">
    <cfRule type="expression" dxfId="111" priority="185">
      <formula>MonthToDisplayNumber&lt;&gt;MONTH(G23)</formula>
    </cfRule>
  </conditionalFormatting>
  <conditionalFormatting sqref="H21:H22">
    <cfRule type="expression" dxfId="110" priority="184">
      <formula>MonthToDisplayNumber&lt;&gt;MONTH(H21)</formula>
    </cfRule>
  </conditionalFormatting>
  <conditionalFormatting sqref="H23">
    <cfRule type="expression" dxfId="109" priority="183">
      <formula>MonthToDisplayNumber&lt;&gt;MONTH(H23)</formula>
    </cfRule>
  </conditionalFormatting>
  <conditionalFormatting sqref="B25:B26">
    <cfRule type="expression" dxfId="108" priority="182">
      <formula>MonthToDisplayNumber&lt;&gt;MONTH(B25)</formula>
    </cfRule>
  </conditionalFormatting>
  <conditionalFormatting sqref="B27">
    <cfRule type="expression" dxfId="107" priority="181">
      <formula>MonthToDisplayNumber&lt;&gt;MONTH(B27)</formula>
    </cfRule>
  </conditionalFormatting>
  <conditionalFormatting sqref="C25:C26">
    <cfRule type="expression" dxfId="106" priority="180">
      <formula>MonthToDisplayNumber&lt;&gt;MONTH(C25)</formula>
    </cfRule>
  </conditionalFormatting>
  <conditionalFormatting sqref="C27">
    <cfRule type="expression" dxfId="105" priority="179">
      <formula>MonthToDisplayNumber&lt;&gt;MONTH(C27)</formula>
    </cfRule>
  </conditionalFormatting>
  <conditionalFormatting sqref="D25:D26">
    <cfRule type="expression" dxfId="104" priority="178">
      <formula>MonthToDisplayNumber&lt;&gt;MONTH(D25)</formula>
    </cfRule>
  </conditionalFormatting>
  <conditionalFormatting sqref="D27">
    <cfRule type="expression" dxfId="103" priority="177">
      <formula>MonthToDisplayNumber&lt;&gt;MONTH(D27)</formula>
    </cfRule>
  </conditionalFormatting>
  <conditionalFormatting sqref="E25:E26">
    <cfRule type="expression" dxfId="102" priority="176">
      <formula>MonthToDisplayNumber&lt;&gt;MONTH(E25)</formula>
    </cfRule>
  </conditionalFormatting>
  <conditionalFormatting sqref="E27">
    <cfRule type="expression" dxfId="101" priority="175">
      <formula>MonthToDisplayNumber&lt;&gt;MONTH(E27)</formula>
    </cfRule>
  </conditionalFormatting>
  <conditionalFormatting sqref="F25:F26">
    <cfRule type="expression" dxfId="100" priority="174">
      <formula>MonthToDisplayNumber&lt;&gt;MONTH(F25)</formula>
    </cfRule>
  </conditionalFormatting>
  <conditionalFormatting sqref="F27">
    <cfRule type="expression" dxfId="99" priority="173">
      <formula>MonthToDisplayNumber&lt;&gt;MONTH(F27)</formula>
    </cfRule>
  </conditionalFormatting>
  <conditionalFormatting sqref="G25:G26">
    <cfRule type="expression" dxfId="98" priority="172">
      <formula>MonthToDisplayNumber&lt;&gt;MONTH(G25)</formula>
    </cfRule>
  </conditionalFormatting>
  <conditionalFormatting sqref="G27">
    <cfRule type="expression" dxfId="97" priority="171">
      <formula>MonthToDisplayNumber&lt;&gt;MONTH(G27)</formula>
    </cfRule>
  </conditionalFormatting>
  <conditionalFormatting sqref="H25:H26">
    <cfRule type="expression" dxfId="96" priority="170">
      <formula>MonthToDisplayNumber&lt;&gt;MONTH(H25)</formula>
    </cfRule>
  </conditionalFormatting>
  <conditionalFormatting sqref="H27">
    <cfRule type="expression" dxfId="95" priority="169">
      <formula>MonthToDisplayNumber&lt;&gt;MONTH(H27)</formula>
    </cfRule>
  </conditionalFormatting>
  <conditionalFormatting sqref="B5:B6">
    <cfRule type="expression" dxfId="94" priority="168">
      <formula>MonthToDisplayNumber&lt;&gt;MONTH(B5)</formula>
    </cfRule>
  </conditionalFormatting>
  <conditionalFormatting sqref="B7">
    <cfRule type="expression" dxfId="93" priority="167">
      <formula>MonthToDisplayNumber&lt;&gt;MONTH(B7)</formula>
    </cfRule>
  </conditionalFormatting>
  <conditionalFormatting sqref="C5:C6">
    <cfRule type="expression" dxfId="92" priority="166">
      <formula>MonthToDisplayNumber&lt;&gt;MONTH(C5)</formula>
    </cfRule>
  </conditionalFormatting>
  <conditionalFormatting sqref="C7">
    <cfRule type="expression" dxfId="91" priority="165">
      <formula>MonthToDisplayNumber&lt;&gt;MONTH(C7)</formula>
    </cfRule>
  </conditionalFormatting>
  <conditionalFormatting sqref="D5:D6">
    <cfRule type="expression" dxfId="90" priority="164">
      <formula>MonthToDisplayNumber&lt;&gt;MONTH(D5)</formula>
    </cfRule>
  </conditionalFormatting>
  <conditionalFormatting sqref="D7">
    <cfRule type="expression" dxfId="89" priority="163">
      <formula>MonthToDisplayNumber&lt;&gt;MONTH(D7)</formula>
    </cfRule>
  </conditionalFormatting>
  <conditionalFormatting sqref="E5:E6">
    <cfRule type="expression" dxfId="88" priority="162">
      <formula>MonthToDisplayNumber&lt;&gt;MONTH(E5)</formula>
    </cfRule>
  </conditionalFormatting>
  <conditionalFormatting sqref="E7">
    <cfRule type="expression" dxfId="87" priority="161">
      <formula>MonthToDisplayNumber&lt;&gt;MONTH(E7)</formula>
    </cfRule>
  </conditionalFormatting>
  <conditionalFormatting sqref="J5:J6">
    <cfRule type="expression" dxfId="86" priority="126">
      <formula>MonthToDisplayNumber&lt;&gt;MONTH(J5)</formula>
    </cfRule>
  </conditionalFormatting>
  <conditionalFormatting sqref="J7">
    <cfRule type="expression" dxfId="85" priority="125">
      <formula>MonthToDisplayNumber&lt;&gt;MONTH(J7)</formula>
    </cfRule>
  </conditionalFormatting>
  <conditionalFormatting sqref="J9:J10">
    <cfRule type="expression" dxfId="84" priority="74">
      <formula>MonthToDisplayNumber&lt;&gt;MONTH(J9)</formula>
    </cfRule>
  </conditionalFormatting>
  <conditionalFormatting sqref="J11">
    <cfRule type="expression" dxfId="83" priority="73">
      <formula>MonthToDisplayNumber&lt;&gt;MONTH(J11)</formula>
    </cfRule>
  </conditionalFormatting>
  <conditionalFormatting sqref="J13:J14">
    <cfRule type="expression" dxfId="82" priority="72">
      <formula>MonthToDisplayNumber&lt;&gt;MONTH(J13)</formula>
    </cfRule>
  </conditionalFormatting>
  <conditionalFormatting sqref="J15">
    <cfRule type="expression" dxfId="81" priority="71">
      <formula>MonthToDisplayNumber&lt;&gt;MONTH(J15)</formula>
    </cfRule>
  </conditionalFormatting>
  <conditionalFormatting sqref="J17:J18">
    <cfRule type="expression" dxfId="80" priority="70">
      <formula>MonthToDisplayNumber&lt;&gt;MONTH(J17)</formula>
    </cfRule>
  </conditionalFormatting>
  <conditionalFormatting sqref="J19">
    <cfRule type="expression" dxfId="79" priority="69">
      <formula>MonthToDisplayNumber&lt;&gt;MONTH(J19)</formula>
    </cfRule>
  </conditionalFormatting>
  <conditionalFormatting sqref="J21:J22">
    <cfRule type="expression" dxfId="78" priority="68">
      <formula>MonthToDisplayNumber&lt;&gt;MONTH(J21)</formula>
    </cfRule>
  </conditionalFormatting>
  <conditionalFormatting sqref="J23">
    <cfRule type="expression" dxfId="77" priority="67">
      <formula>MonthToDisplayNumber&lt;&gt;MONTH(J23)</formula>
    </cfRule>
  </conditionalFormatting>
  <conditionalFormatting sqref="J25:J26">
    <cfRule type="expression" dxfId="76" priority="66">
      <formula>MonthToDisplayNumber&lt;&gt;MONTH(J25)</formula>
    </cfRule>
  </conditionalFormatting>
  <conditionalFormatting sqref="J27">
    <cfRule type="expression" dxfId="75" priority="65">
      <formula>MonthToDisplayNumber&lt;&gt;MONTH(J27)</formula>
    </cfRule>
  </conditionalFormatting>
  <conditionalFormatting sqref="K21:K22">
    <cfRule type="expression" dxfId="74" priority="64">
      <formula>MonthToDisplayNumber&lt;&gt;MONTH(K21)</formula>
    </cfRule>
  </conditionalFormatting>
  <conditionalFormatting sqref="K23">
    <cfRule type="expression" dxfId="73" priority="63">
      <formula>MonthToDisplayNumber&lt;&gt;MONTH(K23)</formula>
    </cfRule>
  </conditionalFormatting>
  <conditionalFormatting sqref="K25:K26">
    <cfRule type="expression" dxfId="72" priority="62">
      <formula>MonthToDisplayNumber&lt;&gt;MONTH(K25)</formula>
    </cfRule>
  </conditionalFormatting>
  <conditionalFormatting sqref="K27">
    <cfRule type="expression" dxfId="71" priority="61">
      <formula>MonthToDisplayNumber&lt;&gt;MONTH(K27)</formula>
    </cfRule>
  </conditionalFormatting>
  <conditionalFormatting sqref="L25:L26">
    <cfRule type="expression" dxfId="70" priority="60">
      <formula>MonthToDisplayNumber&lt;&gt;MONTH(L25)</formula>
    </cfRule>
  </conditionalFormatting>
  <conditionalFormatting sqref="L27">
    <cfRule type="expression" dxfId="69" priority="59">
      <formula>MonthToDisplayNumber&lt;&gt;MONTH(L27)</formula>
    </cfRule>
  </conditionalFormatting>
  <conditionalFormatting sqref="M25:M26">
    <cfRule type="expression" dxfId="68" priority="58">
      <formula>MonthToDisplayNumber&lt;&gt;MONTH(M25)</formula>
    </cfRule>
  </conditionalFormatting>
  <conditionalFormatting sqref="M27">
    <cfRule type="expression" dxfId="67" priority="57">
      <formula>MonthToDisplayNumber&lt;&gt;MONTH(M27)</formula>
    </cfRule>
  </conditionalFormatting>
  <conditionalFormatting sqref="N25:N26">
    <cfRule type="expression" dxfId="66" priority="56">
      <formula>MonthToDisplayNumber&lt;&gt;MONTH(N25)</formula>
    </cfRule>
  </conditionalFormatting>
  <conditionalFormatting sqref="N27">
    <cfRule type="expression" dxfId="65" priority="55">
      <formula>MonthToDisplayNumber&lt;&gt;MONTH(N27)</formula>
    </cfRule>
  </conditionalFormatting>
  <conditionalFormatting sqref="O25:O26">
    <cfRule type="expression" dxfId="64" priority="54">
      <formula>MonthToDisplayNumber&lt;&gt;MONTH(O25)</formula>
    </cfRule>
  </conditionalFormatting>
  <conditionalFormatting sqref="O27">
    <cfRule type="expression" dxfId="63" priority="53">
      <formula>MonthToDisplayNumber&lt;&gt;MONTH(O27)</formula>
    </cfRule>
  </conditionalFormatting>
  <conditionalFormatting sqref="L21:L22">
    <cfRule type="expression" dxfId="62" priority="52">
      <formula>MonthToDisplayNumber&lt;&gt;MONTH(L21)</formula>
    </cfRule>
  </conditionalFormatting>
  <conditionalFormatting sqref="L23">
    <cfRule type="expression" dxfId="61" priority="51">
      <formula>MonthToDisplayNumber&lt;&gt;MONTH(L23)</formula>
    </cfRule>
  </conditionalFormatting>
  <conditionalFormatting sqref="M21:M22">
    <cfRule type="expression" dxfId="60" priority="50">
      <formula>MonthToDisplayNumber&lt;&gt;MONTH(M21)</formula>
    </cfRule>
  </conditionalFormatting>
  <conditionalFormatting sqref="M23">
    <cfRule type="expression" dxfId="59" priority="49">
      <formula>MonthToDisplayNumber&lt;&gt;MONTH(M23)</formula>
    </cfRule>
  </conditionalFormatting>
  <conditionalFormatting sqref="N21:N22">
    <cfRule type="expression" dxfId="58" priority="48">
      <formula>MonthToDisplayNumber&lt;&gt;MONTH(N21)</formula>
    </cfRule>
  </conditionalFormatting>
  <conditionalFormatting sqref="N23">
    <cfRule type="expression" dxfId="57" priority="47">
      <formula>MonthToDisplayNumber&lt;&gt;MONTH(N23)</formula>
    </cfRule>
  </conditionalFormatting>
  <conditionalFormatting sqref="O21:O22">
    <cfRule type="expression" dxfId="56" priority="46">
      <formula>MonthToDisplayNumber&lt;&gt;MONTH(O21)</formula>
    </cfRule>
  </conditionalFormatting>
  <conditionalFormatting sqref="O23">
    <cfRule type="expression" dxfId="55" priority="45">
      <formula>MonthToDisplayNumber&lt;&gt;MONTH(O23)</formula>
    </cfRule>
  </conditionalFormatting>
  <conditionalFormatting sqref="K17:K18">
    <cfRule type="expression" dxfId="54" priority="44">
      <formula>MonthToDisplayNumber&lt;&gt;MONTH(K17)</formula>
    </cfRule>
  </conditionalFormatting>
  <conditionalFormatting sqref="K19">
    <cfRule type="expression" dxfId="53" priority="43">
      <formula>MonthToDisplayNumber&lt;&gt;MONTH(K19)</formula>
    </cfRule>
  </conditionalFormatting>
  <conditionalFormatting sqref="L17:L18">
    <cfRule type="expression" dxfId="52" priority="42">
      <formula>MonthToDisplayNumber&lt;&gt;MONTH(L17)</formula>
    </cfRule>
  </conditionalFormatting>
  <conditionalFormatting sqref="L19">
    <cfRule type="expression" dxfId="51" priority="41">
      <formula>MonthToDisplayNumber&lt;&gt;MONTH(L19)</formula>
    </cfRule>
  </conditionalFormatting>
  <conditionalFormatting sqref="M17:M18">
    <cfRule type="expression" dxfId="50" priority="40">
      <formula>MonthToDisplayNumber&lt;&gt;MONTH(M17)</formula>
    </cfRule>
  </conditionalFormatting>
  <conditionalFormatting sqref="M19">
    <cfRule type="expression" dxfId="49" priority="39">
      <formula>MonthToDisplayNumber&lt;&gt;MONTH(M19)</formula>
    </cfRule>
  </conditionalFormatting>
  <conditionalFormatting sqref="N17:N18">
    <cfRule type="expression" dxfId="48" priority="38">
      <formula>MonthToDisplayNumber&lt;&gt;MONTH(N17)</formula>
    </cfRule>
  </conditionalFormatting>
  <conditionalFormatting sqref="N19">
    <cfRule type="expression" dxfId="47" priority="37">
      <formula>MonthToDisplayNumber&lt;&gt;MONTH(N19)</formula>
    </cfRule>
  </conditionalFormatting>
  <conditionalFormatting sqref="O17:O18">
    <cfRule type="expression" dxfId="46" priority="36">
      <formula>MonthToDisplayNumber&lt;&gt;MONTH(O17)</formula>
    </cfRule>
  </conditionalFormatting>
  <conditionalFormatting sqref="O19">
    <cfRule type="expression" dxfId="45" priority="35">
      <formula>MonthToDisplayNumber&lt;&gt;MONTH(O19)</formula>
    </cfRule>
  </conditionalFormatting>
  <conditionalFormatting sqref="K13:K14">
    <cfRule type="expression" dxfId="44" priority="34">
      <formula>MonthToDisplayNumber&lt;&gt;MONTH(K13)</formula>
    </cfRule>
  </conditionalFormatting>
  <conditionalFormatting sqref="K15">
    <cfRule type="expression" dxfId="43" priority="33">
      <formula>MonthToDisplayNumber&lt;&gt;MONTH(K15)</formula>
    </cfRule>
  </conditionalFormatting>
  <conditionalFormatting sqref="L13:L14">
    <cfRule type="expression" dxfId="42" priority="32">
      <formula>MonthToDisplayNumber&lt;&gt;MONTH(L13)</formula>
    </cfRule>
  </conditionalFormatting>
  <conditionalFormatting sqref="L15">
    <cfRule type="expression" dxfId="41" priority="31">
      <formula>MonthToDisplayNumber&lt;&gt;MONTH(L15)</formula>
    </cfRule>
  </conditionalFormatting>
  <conditionalFormatting sqref="M13:M14">
    <cfRule type="expression" dxfId="40" priority="30">
      <formula>MonthToDisplayNumber&lt;&gt;MONTH(M13)</formula>
    </cfRule>
  </conditionalFormatting>
  <conditionalFormatting sqref="M15">
    <cfRule type="expression" dxfId="39" priority="29">
      <formula>MonthToDisplayNumber&lt;&gt;MONTH(M15)</formula>
    </cfRule>
  </conditionalFormatting>
  <conditionalFormatting sqref="N13:N14">
    <cfRule type="expression" dxfId="38" priority="28">
      <formula>MonthToDisplayNumber&lt;&gt;MONTH(N13)</formula>
    </cfRule>
  </conditionalFormatting>
  <conditionalFormatting sqref="N15">
    <cfRule type="expression" dxfId="37" priority="27">
      <formula>MonthToDisplayNumber&lt;&gt;MONTH(N15)</formula>
    </cfRule>
  </conditionalFormatting>
  <conditionalFormatting sqref="O13:O14">
    <cfRule type="expression" dxfId="36" priority="26">
      <formula>MonthToDisplayNumber&lt;&gt;MONTH(O13)</formula>
    </cfRule>
  </conditionalFormatting>
  <conditionalFormatting sqref="O15">
    <cfRule type="expression" dxfId="35" priority="25">
      <formula>MonthToDisplayNumber&lt;&gt;MONTH(O15)</formula>
    </cfRule>
  </conditionalFormatting>
  <conditionalFormatting sqref="K9:K10">
    <cfRule type="expression" dxfId="34" priority="24">
      <formula>MonthToDisplayNumber&lt;&gt;MONTH(K9)</formula>
    </cfRule>
  </conditionalFormatting>
  <conditionalFormatting sqref="K11">
    <cfRule type="expression" dxfId="33" priority="23">
      <formula>MonthToDisplayNumber&lt;&gt;MONTH(K11)</formula>
    </cfRule>
  </conditionalFormatting>
  <conditionalFormatting sqref="L9:L10">
    <cfRule type="expression" dxfId="32" priority="22">
      <formula>MonthToDisplayNumber&lt;&gt;MONTH(L9)</formula>
    </cfRule>
  </conditionalFormatting>
  <conditionalFormatting sqref="L11">
    <cfRule type="expression" dxfId="31" priority="21">
      <formula>MonthToDisplayNumber&lt;&gt;MONTH(L11)</formula>
    </cfRule>
  </conditionalFormatting>
  <conditionalFormatting sqref="M9:M10">
    <cfRule type="expression" dxfId="30" priority="20">
      <formula>MonthToDisplayNumber&lt;&gt;MONTH(M9)</formula>
    </cfRule>
  </conditionalFormatting>
  <conditionalFormatting sqref="M11">
    <cfRule type="expression" dxfId="29" priority="19">
      <formula>MonthToDisplayNumber&lt;&gt;MONTH(M11)</formula>
    </cfRule>
  </conditionalFormatting>
  <conditionalFormatting sqref="N9:N10">
    <cfRule type="expression" dxfId="28" priority="18">
      <formula>MonthToDisplayNumber&lt;&gt;MONTH(N9)</formula>
    </cfRule>
  </conditionalFormatting>
  <conditionalFormatting sqref="N11">
    <cfRule type="expression" dxfId="27" priority="17">
      <formula>MonthToDisplayNumber&lt;&gt;MONTH(N11)</formula>
    </cfRule>
  </conditionalFormatting>
  <conditionalFormatting sqref="O9:O10">
    <cfRule type="expression" dxfId="26" priority="16">
      <formula>MonthToDisplayNumber&lt;&gt;MONTH(O9)</formula>
    </cfRule>
  </conditionalFormatting>
  <conditionalFormatting sqref="O11">
    <cfRule type="expression" dxfId="25" priority="15">
      <formula>MonthToDisplayNumber&lt;&gt;MONTH(O11)</formula>
    </cfRule>
  </conditionalFormatting>
  <conditionalFormatting sqref="K5:K6">
    <cfRule type="expression" dxfId="24" priority="14">
      <formula>MonthToDisplayNumber&lt;&gt;MONTH(K5)</formula>
    </cfRule>
  </conditionalFormatting>
  <conditionalFormatting sqref="K7">
    <cfRule type="expression" dxfId="23" priority="13">
      <formula>MonthToDisplayNumber&lt;&gt;MONTH(K7)</formula>
    </cfRule>
  </conditionalFormatting>
  <conditionalFormatting sqref="L5:L6">
    <cfRule type="expression" dxfId="22" priority="12">
      <formula>MonthToDisplayNumber&lt;&gt;MONTH(L5)</formula>
    </cfRule>
  </conditionalFormatting>
  <conditionalFormatting sqref="L7">
    <cfRule type="expression" dxfId="21" priority="11">
      <formula>MonthToDisplayNumber&lt;&gt;MONTH(L7)</formula>
    </cfRule>
  </conditionalFormatting>
  <conditionalFormatting sqref="M5:M6">
    <cfRule type="expression" dxfId="20" priority="10">
      <formula>MonthToDisplayNumber&lt;&gt;MONTH(M5)</formula>
    </cfRule>
  </conditionalFormatting>
  <conditionalFormatting sqref="M7">
    <cfRule type="expression" dxfId="19" priority="9">
      <formula>MonthToDisplayNumber&lt;&gt;MONTH(M7)</formula>
    </cfRule>
  </conditionalFormatting>
  <conditionalFormatting sqref="N5:N6">
    <cfRule type="expression" dxfId="18" priority="8">
      <formula>MonthToDisplayNumber&lt;&gt;MONTH(N5)</formula>
    </cfRule>
  </conditionalFormatting>
  <conditionalFormatting sqref="N7">
    <cfRule type="expression" dxfId="17" priority="7">
      <formula>MonthToDisplayNumber&lt;&gt;MONTH(N7)</formula>
    </cfRule>
  </conditionalFormatting>
  <conditionalFormatting sqref="O5:O6">
    <cfRule type="expression" dxfId="16" priority="6">
      <formula>MonthToDisplayNumber&lt;&gt;MONTH(O5)</formula>
    </cfRule>
  </conditionalFormatting>
  <conditionalFormatting sqref="O7">
    <cfRule type="expression" dxfId="15" priority="5">
      <formula>MonthToDisplayNumber&lt;&gt;MONTH(O7)</formula>
    </cfRule>
  </conditionalFormatting>
  <conditionalFormatting sqref="B5:H27">
    <cfRule type="expression" dxfId="14" priority="3">
      <formula>J5="Done"</formula>
    </cfRule>
    <cfRule type="expression" dxfId="13" priority="2">
      <formula>J5="Cancelled"</formula>
    </cfRule>
    <cfRule type="expression" dxfId="12" priority="1">
      <formula>J5="On Going"</formula>
    </cfRule>
  </conditionalFormatting>
  <dataValidations count="4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sqref="E1" xr:uid="{00000000-0002-0000-0000-000000000000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sqref="C1:D1" xr:uid="{00000000-0002-0000-0000-000001000000}">
      <formula1>"JANUARY,FEBRUARY,MARCH,APRIL,MAY,JUNE,JULY,AUGUST,SEPTEMBER,OCTOBER,NOVEMBER,DECEMBER"</formula1>
    </dataValidation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00000000-0002-0000-0000-000004000000}"/>
    <dataValidation allowBlank="1" showInputMessage="1" showErrorMessage="1" prompt="Rows 12 and 14 may contain dates for the following month if the end of this month concludes in either row" sqref="B20" xr:uid="{00000000-0002-0000-0000-000007000000}"/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F4E43-47DA-4B51-9604-C24D4ADA1A11}">
  <sheetPr codeName="Sheet2"/>
  <dimension ref="A1:R120"/>
  <sheetViews>
    <sheetView workbookViewId="0">
      <selection activeCell="A103" sqref="A103"/>
    </sheetView>
  </sheetViews>
  <sheetFormatPr defaultColWidth="9" defaultRowHeight="24" customHeight="1" x14ac:dyDescent="0.25"/>
  <cols>
    <col min="1" max="1" width="14.25" style="6" customWidth="1"/>
    <col min="2" max="2" width="16.5" style="6" customWidth="1"/>
    <col min="3" max="3" width="37.875" bestFit="1" customWidth="1"/>
    <col min="4" max="4" width="17.25" style="6" customWidth="1"/>
    <col min="5" max="5" width="17.5" style="6" bestFit="1" customWidth="1"/>
    <col min="6" max="6" width="13.125" customWidth="1"/>
    <col min="7" max="7" width="20.75" style="6" bestFit="1" customWidth="1"/>
    <col min="8" max="8" width="18.125" style="6" bestFit="1" customWidth="1"/>
    <col min="9" max="9" width="17.375" style="6" customWidth="1"/>
    <col min="10" max="10" width="17.875" style="6" bestFit="1" customWidth="1"/>
    <col min="11" max="11" width="12.375" style="6" customWidth="1"/>
    <col min="12" max="13" width="9" style="6"/>
    <col min="14" max="14" width="10.125" style="6" bestFit="1" customWidth="1"/>
    <col min="15" max="16384" width="9" style="6"/>
  </cols>
  <sheetData>
    <row r="1" spans="1:18" ht="24" customHeight="1" x14ac:dyDescent="0.25">
      <c r="A1" s="6" t="s">
        <v>6</v>
      </c>
      <c r="B1" s="6" t="s">
        <v>5</v>
      </c>
      <c r="C1" s="6" t="s">
        <v>4</v>
      </c>
      <c r="D1" s="6" t="s">
        <v>127</v>
      </c>
      <c r="E1" s="6" t="s">
        <v>126</v>
      </c>
      <c r="F1" s="6" t="s">
        <v>7</v>
      </c>
      <c r="G1" s="6" t="s">
        <v>8</v>
      </c>
      <c r="H1" s="6" t="s">
        <v>124</v>
      </c>
      <c r="I1" s="6" t="s">
        <v>125</v>
      </c>
      <c r="J1" s="6" t="s">
        <v>143</v>
      </c>
      <c r="Q1" s="6" t="s">
        <v>136</v>
      </c>
      <c r="R1" s="6" t="s">
        <v>137</v>
      </c>
    </row>
    <row r="2" spans="1:18" ht="24" hidden="1" customHeight="1" x14ac:dyDescent="0.25">
      <c r="A2" s="7">
        <v>44276</v>
      </c>
      <c r="B2" s="6" t="str">
        <f>VLOOKUP(Courses[[#This Row],[Course Category]],TrainingType,2,0)&amp;"-"&amp;TEXT(MONTH(Courses[[#This Row],[Training Date]]),"00")&amp;"-"&amp;TEXT(ROW(A1),"000")</f>
        <v>TS-03-001</v>
      </c>
      <c r="C2" s="6" t="s">
        <v>10</v>
      </c>
      <c r="D2" s="6" t="s">
        <v>133</v>
      </c>
      <c r="E2" s="6" t="s">
        <v>148</v>
      </c>
      <c r="F2" s="6" t="s">
        <v>154</v>
      </c>
      <c r="G2" s="6">
        <v>50</v>
      </c>
      <c r="J2" s="6" t="s">
        <v>146</v>
      </c>
      <c r="L2" s="7"/>
      <c r="Q2" s="6" t="s">
        <v>132</v>
      </c>
      <c r="R2" s="6" t="s">
        <v>138</v>
      </c>
    </row>
    <row r="3" spans="1:18" ht="24" hidden="1" customHeight="1" x14ac:dyDescent="0.25">
      <c r="A3" s="7">
        <v>44213</v>
      </c>
      <c r="B3" s="6" t="str">
        <f>VLOOKUP(Courses[[#This Row],[Course Category]],TrainingType,2,0)&amp;"-"&amp;TEXT(MONTH(Courses[[#This Row],[Training Date]]),"00")&amp;"-"&amp;TEXT(ROW(A2),"000")</f>
        <v>TS-01-002</v>
      </c>
      <c r="C3" s="6" t="s">
        <v>11</v>
      </c>
      <c r="D3" s="6" t="s">
        <v>133</v>
      </c>
      <c r="E3" s="6" t="s">
        <v>148</v>
      </c>
      <c r="F3" s="6" t="s">
        <v>154</v>
      </c>
      <c r="G3" s="6">
        <v>51</v>
      </c>
      <c r="J3" s="6" t="s">
        <v>144</v>
      </c>
      <c r="L3" s="7"/>
      <c r="Q3" s="6" t="s">
        <v>133</v>
      </c>
      <c r="R3" s="6" t="s">
        <v>139</v>
      </c>
    </row>
    <row r="4" spans="1:18" ht="24" hidden="1" customHeight="1" x14ac:dyDescent="0.25">
      <c r="A4" s="7">
        <v>44473</v>
      </c>
      <c r="B4" s="6" t="str">
        <f>VLOOKUP(Courses[[#This Row],[Course Category]],TrainingType,2,0)&amp;"-"&amp;TEXT(MONTH(Courses[[#This Row],[Training Date]]),"00")&amp;"-"&amp;TEXT(ROW(A3),"000")</f>
        <v>TS-10-003</v>
      </c>
      <c r="C4" s="6" t="s">
        <v>12</v>
      </c>
      <c r="D4" s="6" t="s">
        <v>133</v>
      </c>
      <c r="E4" s="6" t="s">
        <v>148</v>
      </c>
      <c r="F4" s="6" t="s">
        <v>154</v>
      </c>
      <c r="G4" s="6">
        <v>43</v>
      </c>
      <c r="J4" s="6" t="s">
        <v>146</v>
      </c>
      <c r="Q4" s="6" t="s">
        <v>134</v>
      </c>
      <c r="R4" s="6" t="s">
        <v>140</v>
      </c>
    </row>
    <row r="5" spans="1:18" ht="24" hidden="1" customHeight="1" x14ac:dyDescent="0.25">
      <c r="A5" s="7">
        <v>44444</v>
      </c>
      <c r="B5" s="6" t="str">
        <f>VLOOKUP(Courses[[#This Row],[Course Category]],TrainingType,2,0)&amp;"-"&amp;TEXT(MONTH(Courses[[#This Row],[Training Date]]),"00")&amp;"-"&amp;TEXT(ROW(A4),"000")</f>
        <v>TS-09-004</v>
      </c>
      <c r="C5" s="6" t="s">
        <v>13</v>
      </c>
      <c r="D5" s="6" t="s">
        <v>133</v>
      </c>
      <c r="E5" s="6" t="s">
        <v>148</v>
      </c>
      <c r="F5" s="6" t="s">
        <v>154</v>
      </c>
      <c r="G5" s="6">
        <v>41</v>
      </c>
      <c r="J5" s="6" t="s">
        <v>146</v>
      </c>
      <c r="Q5" s="6" t="s">
        <v>135</v>
      </c>
      <c r="R5" s="6" t="s">
        <v>141</v>
      </c>
    </row>
    <row r="6" spans="1:18" ht="24" hidden="1" customHeight="1" x14ac:dyDescent="0.25">
      <c r="A6" s="7">
        <v>44438</v>
      </c>
      <c r="B6" s="6" t="str">
        <f>VLOOKUP(Courses[[#This Row],[Course Category]],TrainingType,2,0)&amp;"-"&amp;TEXT(MONTH(Courses[[#This Row],[Training Date]]),"00")&amp;"-"&amp;TEXT(ROW(A5),"000")</f>
        <v>TS-08-005</v>
      </c>
      <c r="C6" s="6" t="s">
        <v>14</v>
      </c>
      <c r="D6" s="6" t="s">
        <v>133</v>
      </c>
      <c r="E6" s="6" t="s">
        <v>148</v>
      </c>
      <c r="F6" s="6" t="s">
        <v>154</v>
      </c>
      <c r="G6" s="6">
        <v>72</v>
      </c>
      <c r="J6" s="6" t="s">
        <v>146</v>
      </c>
    </row>
    <row r="7" spans="1:18" ht="24" hidden="1" customHeight="1" x14ac:dyDescent="0.25">
      <c r="A7" s="7">
        <v>44258</v>
      </c>
      <c r="B7" s="6" t="str">
        <f>VLOOKUP(Courses[[#This Row],[Course Category]],TrainingType,2,0)&amp;"-"&amp;TEXT(MONTH(Courses[[#This Row],[Training Date]]),"00")&amp;"-"&amp;TEXT(ROW(A6),"000")</f>
        <v>TS-03-006</v>
      </c>
      <c r="C7" s="6" t="s">
        <v>15</v>
      </c>
      <c r="D7" s="6" t="s">
        <v>133</v>
      </c>
      <c r="E7" s="6" t="s">
        <v>148</v>
      </c>
      <c r="F7" s="6" t="s">
        <v>154</v>
      </c>
      <c r="G7" s="6">
        <v>67</v>
      </c>
      <c r="J7" s="6" t="s">
        <v>147</v>
      </c>
    </row>
    <row r="8" spans="1:18" ht="24" hidden="1" customHeight="1" x14ac:dyDescent="0.25">
      <c r="A8" s="7">
        <v>44355</v>
      </c>
      <c r="B8" s="6" t="str">
        <f>VLOOKUP(Courses[[#This Row],[Course Category]],TrainingType,2,0)&amp;"-"&amp;TEXT(MONTH(Courses[[#This Row],[Training Date]]),"00")&amp;"-"&amp;TEXT(ROW(A7),"000")</f>
        <v>TS-06-007</v>
      </c>
      <c r="C8" s="6" t="s">
        <v>16</v>
      </c>
      <c r="D8" s="6" t="s">
        <v>133</v>
      </c>
      <c r="E8" s="6" t="s">
        <v>148</v>
      </c>
      <c r="F8" s="6" t="s">
        <v>154</v>
      </c>
      <c r="G8" s="6">
        <v>46</v>
      </c>
      <c r="J8" s="6" t="s">
        <v>146</v>
      </c>
    </row>
    <row r="9" spans="1:18" ht="24" hidden="1" customHeight="1" x14ac:dyDescent="0.25">
      <c r="A9" s="7">
        <v>44229</v>
      </c>
      <c r="B9" s="6" t="str">
        <f>VLOOKUP(Courses[[#This Row],[Course Category]],TrainingType,2,0)&amp;"-"&amp;TEXT(MONTH(Courses[[#This Row],[Training Date]]),"00")&amp;"-"&amp;TEXT(ROW(A8),"000")</f>
        <v>SK-02-008</v>
      </c>
      <c r="C9" s="6" t="s">
        <v>17</v>
      </c>
      <c r="D9" s="6" t="s">
        <v>132</v>
      </c>
      <c r="E9" s="6" t="s">
        <v>148</v>
      </c>
      <c r="F9" s="6" t="s">
        <v>154</v>
      </c>
      <c r="G9" s="6">
        <v>119</v>
      </c>
      <c r="J9" s="6" t="s">
        <v>145</v>
      </c>
    </row>
    <row r="10" spans="1:18" ht="24" hidden="1" customHeight="1" x14ac:dyDescent="0.25">
      <c r="A10" s="7">
        <v>44557</v>
      </c>
      <c r="B10" s="6" t="str">
        <f>VLOOKUP(Courses[[#This Row],[Course Category]],TrainingType,2,0)&amp;"-"&amp;TEXT(MONTH(Courses[[#This Row],[Training Date]]),"00")&amp;"-"&amp;TEXT(ROW(A9),"000")</f>
        <v>TS-12-009</v>
      </c>
      <c r="C10" s="6" t="s">
        <v>18</v>
      </c>
      <c r="D10" s="6" t="s">
        <v>133</v>
      </c>
      <c r="E10" s="6" t="s">
        <v>148</v>
      </c>
      <c r="F10" s="6" t="s">
        <v>154</v>
      </c>
      <c r="G10" s="6">
        <v>14</v>
      </c>
      <c r="J10" s="6" t="s">
        <v>146</v>
      </c>
    </row>
    <row r="11" spans="1:18" ht="24" hidden="1" customHeight="1" x14ac:dyDescent="0.25">
      <c r="A11" s="7">
        <v>44467</v>
      </c>
      <c r="B11" s="6" t="str">
        <f>VLOOKUP(Courses[[#This Row],[Course Category]],TrainingType,2,0)&amp;"-"&amp;TEXT(MONTH(Courses[[#This Row],[Training Date]]),"00")&amp;"-"&amp;TEXT(ROW(A10),"000")</f>
        <v>TS-09-010</v>
      </c>
      <c r="C11" s="6" t="s">
        <v>19</v>
      </c>
      <c r="D11" s="6" t="s">
        <v>133</v>
      </c>
      <c r="E11" s="6" t="s">
        <v>148</v>
      </c>
      <c r="F11" s="6" t="s">
        <v>154</v>
      </c>
      <c r="G11" s="6">
        <v>99</v>
      </c>
      <c r="J11" s="6" t="s">
        <v>146</v>
      </c>
    </row>
    <row r="12" spans="1:18" ht="24" hidden="1" customHeight="1" x14ac:dyDescent="0.25">
      <c r="A12" s="7">
        <v>44206</v>
      </c>
      <c r="B12" s="6" t="str">
        <f>VLOOKUP(Courses[[#This Row],[Course Category]],TrainingType,2,0)&amp;"-"&amp;TEXT(MONTH(Courses[[#This Row],[Training Date]]),"00")&amp;"-"&amp;TEXT(ROW(A11),"000")</f>
        <v>TS-01-011</v>
      </c>
      <c r="C12" s="6" t="s">
        <v>20</v>
      </c>
      <c r="D12" s="6" t="s">
        <v>133</v>
      </c>
      <c r="E12" s="6" t="s">
        <v>148</v>
      </c>
      <c r="F12" s="6" t="s">
        <v>154</v>
      </c>
      <c r="G12" s="6">
        <v>47</v>
      </c>
      <c r="J12" s="6" t="s">
        <v>144</v>
      </c>
    </row>
    <row r="13" spans="1:18" ht="24" hidden="1" customHeight="1" x14ac:dyDescent="0.25">
      <c r="A13" s="7">
        <v>44556</v>
      </c>
      <c r="B13" s="6" t="str">
        <f>VLOOKUP(Courses[[#This Row],[Course Category]],TrainingType,2,0)&amp;"-"&amp;TEXT(MONTH(Courses[[#This Row],[Training Date]]),"00")&amp;"-"&amp;TEXT(ROW(A12),"000")</f>
        <v>TS-12-012</v>
      </c>
      <c r="C13" s="6" t="s">
        <v>21</v>
      </c>
      <c r="D13" s="6" t="s">
        <v>133</v>
      </c>
      <c r="E13" s="6" t="s">
        <v>151</v>
      </c>
      <c r="F13" s="6" t="s">
        <v>156</v>
      </c>
      <c r="G13" s="6">
        <v>39</v>
      </c>
      <c r="J13" s="6" t="s">
        <v>146</v>
      </c>
    </row>
    <row r="14" spans="1:18" ht="24" hidden="1" customHeight="1" x14ac:dyDescent="0.25">
      <c r="A14" s="7">
        <v>44346</v>
      </c>
      <c r="B14" s="6" t="str">
        <f>VLOOKUP(Courses[[#This Row],[Course Category]],TrainingType,2,0)&amp;"-"&amp;TEXT(MONTH(Courses[[#This Row],[Training Date]]),"00")&amp;"-"&amp;TEXT(ROW(A13),"000")</f>
        <v>TS-05-013</v>
      </c>
      <c r="C14" s="6" t="s">
        <v>22</v>
      </c>
      <c r="D14" s="6" t="s">
        <v>133</v>
      </c>
      <c r="E14" s="6" t="s">
        <v>150</v>
      </c>
      <c r="F14" s="6" t="s">
        <v>152</v>
      </c>
      <c r="G14" s="6">
        <v>54</v>
      </c>
      <c r="J14" s="6" t="s">
        <v>146</v>
      </c>
    </row>
    <row r="15" spans="1:18" ht="24" hidden="1" customHeight="1" x14ac:dyDescent="0.25">
      <c r="A15" s="7">
        <v>44474</v>
      </c>
      <c r="B15" s="6" t="str">
        <f>VLOOKUP(Courses[[#This Row],[Course Category]],TrainingType,2,0)&amp;"-"&amp;TEXT(MONTH(Courses[[#This Row],[Training Date]]),"00")&amp;"-"&amp;TEXT(ROW(A14),"000")</f>
        <v>TS-10-014</v>
      </c>
      <c r="C15" s="6" t="s">
        <v>23</v>
      </c>
      <c r="D15" s="6" t="s">
        <v>133</v>
      </c>
      <c r="E15" s="6" t="s">
        <v>150</v>
      </c>
      <c r="F15" s="6" t="s">
        <v>152</v>
      </c>
      <c r="G15" s="6">
        <v>116</v>
      </c>
      <c r="J15" s="6" t="s">
        <v>146</v>
      </c>
    </row>
    <row r="16" spans="1:18" ht="24" customHeight="1" x14ac:dyDescent="0.25">
      <c r="A16" s="7">
        <v>44199</v>
      </c>
      <c r="B16" s="6" t="str">
        <f>VLOOKUP(Courses[[#This Row],[Course Category]],TrainingType,2,0)&amp;"-"&amp;TEXT(MONTH(Courses[[#This Row],[Training Date]]),"00")&amp;"-"&amp;TEXT(ROW(A15),"000")</f>
        <v>TS-01-015</v>
      </c>
      <c r="C16" s="6" t="s">
        <v>24</v>
      </c>
      <c r="D16" s="6" t="s">
        <v>133</v>
      </c>
      <c r="E16" s="6" t="s">
        <v>150</v>
      </c>
      <c r="F16" s="6" t="s">
        <v>152</v>
      </c>
      <c r="G16" s="6">
        <v>65</v>
      </c>
      <c r="J16" s="6" t="s">
        <v>144</v>
      </c>
    </row>
    <row r="17" spans="1:10" ht="24" hidden="1" customHeight="1" x14ac:dyDescent="0.25">
      <c r="A17" s="7">
        <v>44349</v>
      </c>
      <c r="B17" s="6" t="str">
        <f>VLOOKUP(Courses[[#This Row],[Course Category]],TrainingType,2,0)&amp;"-"&amp;TEXT(MONTH(Courses[[#This Row],[Training Date]]),"00")&amp;"-"&amp;TEXT(ROW(A16),"000")</f>
        <v>TS-06-016</v>
      </c>
      <c r="C17" s="6" t="s">
        <v>25</v>
      </c>
      <c r="D17" s="6" t="s">
        <v>133</v>
      </c>
      <c r="E17" s="6" t="s">
        <v>151</v>
      </c>
      <c r="F17" s="6" t="s">
        <v>154</v>
      </c>
      <c r="G17" s="6">
        <v>77</v>
      </c>
      <c r="J17" s="6" t="s">
        <v>146</v>
      </c>
    </row>
    <row r="18" spans="1:10" ht="24" hidden="1" customHeight="1" x14ac:dyDescent="0.25">
      <c r="A18" s="7">
        <v>44493</v>
      </c>
      <c r="B18" s="6" t="str">
        <f>VLOOKUP(Courses[[#This Row],[Course Category]],TrainingType,2,0)&amp;"-"&amp;TEXT(MONTH(Courses[[#This Row],[Training Date]]),"00")&amp;"-"&amp;TEXT(ROW(A17),"000")</f>
        <v>SK-10-017</v>
      </c>
      <c r="C18" s="6" t="s">
        <v>131</v>
      </c>
      <c r="D18" s="6" t="s">
        <v>132</v>
      </c>
      <c r="E18" s="6" t="s">
        <v>151</v>
      </c>
      <c r="F18" s="6" t="s">
        <v>154</v>
      </c>
      <c r="G18" s="6">
        <v>42</v>
      </c>
      <c r="J18" s="6" t="s">
        <v>146</v>
      </c>
    </row>
    <row r="19" spans="1:10" ht="24" hidden="1" customHeight="1" x14ac:dyDescent="0.25">
      <c r="A19" s="7">
        <v>44207</v>
      </c>
      <c r="B19" s="6" t="str">
        <f>VLOOKUP(Courses[[#This Row],[Course Category]],TrainingType,2,0)&amp;"-"&amp;TEXT(MONTH(Courses[[#This Row],[Training Date]]),"00")&amp;"-"&amp;TEXT(ROW(A18),"000")</f>
        <v>SK-01-018</v>
      </c>
      <c r="C19" s="6" t="s">
        <v>26</v>
      </c>
      <c r="D19" s="6" t="s">
        <v>132</v>
      </c>
      <c r="E19" s="6" t="s">
        <v>151</v>
      </c>
      <c r="F19" s="6" t="s">
        <v>154</v>
      </c>
      <c r="G19" s="6">
        <v>55</v>
      </c>
      <c r="J19" s="6" t="s">
        <v>144</v>
      </c>
    </row>
    <row r="20" spans="1:10" ht="24" hidden="1" customHeight="1" x14ac:dyDescent="0.25">
      <c r="A20" s="7">
        <v>44433</v>
      </c>
      <c r="B20" s="6" t="str">
        <f>VLOOKUP(Courses[[#This Row],[Course Category]],TrainingType,2,0)&amp;"-"&amp;TEXT(MONTH(Courses[[#This Row],[Training Date]]),"00")&amp;"-"&amp;TEXT(ROW(A19),"000")</f>
        <v>SK-08-019</v>
      </c>
      <c r="C20" s="6" t="s">
        <v>27</v>
      </c>
      <c r="D20" s="6" t="s">
        <v>132</v>
      </c>
      <c r="E20" s="6" t="s">
        <v>151</v>
      </c>
      <c r="F20" s="6" t="s">
        <v>154</v>
      </c>
      <c r="G20" s="6">
        <v>35</v>
      </c>
      <c r="J20" s="6" t="s">
        <v>146</v>
      </c>
    </row>
    <row r="21" spans="1:10" ht="24" hidden="1" customHeight="1" x14ac:dyDescent="0.25">
      <c r="A21" s="7">
        <v>44355</v>
      </c>
      <c r="B21" s="6" t="str">
        <f>VLOOKUP(Courses[[#This Row],[Course Category]],TrainingType,2,0)&amp;"-"&amp;TEXT(MONTH(Courses[[#This Row],[Training Date]]),"00")&amp;"-"&amp;TEXT(ROW(A20),"000")</f>
        <v>SK-06-020</v>
      </c>
      <c r="C21" s="6" t="s">
        <v>28</v>
      </c>
      <c r="D21" s="6" t="s">
        <v>132</v>
      </c>
      <c r="E21" s="6" t="s">
        <v>151</v>
      </c>
      <c r="F21" s="6" t="s">
        <v>154</v>
      </c>
      <c r="G21" s="6">
        <v>109</v>
      </c>
      <c r="J21" s="6" t="s">
        <v>146</v>
      </c>
    </row>
    <row r="22" spans="1:10" ht="24" hidden="1" customHeight="1" x14ac:dyDescent="0.25">
      <c r="A22" s="7">
        <v>44462</v>
      </c>
      <c r="B22" s="6" t="str">
        <f>VLOOKUP(Courses[[#This Row],[Course Category]],TrainingType,2,0)&amp;"-"&amp;TEXT(MONTH(Courses[[#This Row],[Training Date]]),"00")&amp;"-"&amp;TEXT(ROW(A21),"000")</f>
        <v>SK-09-021</v>
      </c>
      <c r="C22" s="6" t="s">
        <v>29</v>
      </c>
      <c r="D22" s="6" t="s">
        <v>132</v>
      </c>
      <c r="E22" s="6" t="s">
        <v>151</v>
      </c>
      <c r="F22" s="6" t="s">
        <v>154</v>
      </c>
      <c r="G22" s="6">
        <v>117</v>
      </c>
      <c r="J22" s="6" t="s">
        <v>146</v>
      </c>
    </row>
    <row r="23" spans="1:10" ht="24" hidden="1" customHeight="1" x14ac:dyDescent="0.25">
      <c r="A23" s="7">
        <v>44307</v>
      </c>
      <c r="B23" s="6" t="str">
        <f>VLOOKUP(Courses[[#This Row],[Course Category]],TrainingType,2,0)&amp;"-"&amp;TEXT(MONTH(Courses[[#This Row],[Training Date]]),"00")&amp;"-"&amp;TEXT(ROW(A22),"000")</f>
        <v>SK-04-022</v>
      </c>
      <c r="C23" s="6" t="s">
        <v>30</v>
      </c>
      <c r="D23" s="6" t="s">
        <v>132</v>
      </c>
      <c r="E23" s="6" t="s">
        <v>151</v>
      </c>
      <c r="F23" s="6" t="s">
        <v>154</v>
      </c>
      <c r="G23" s="6">
        <v>84</v>
      </c>
      <c r="J23" s="6" t="s">
        <v>146</v>
      </c>
    </row>
    <row r="24" spans="1:10" ht="24" hidden="1" customHeight="1" x14ac:dyDescent="0.25">
      <c r="A24" s="7">
        <v>44208</v>
      </c>
      <c r="B24" s="6" t="str">
        <f>VLOOKUP(Courses[[#This Row],[Course Category]],TrainingType,2,0)&amp;"-"&amp;TEXT(MONTH(Courses[[#This Row],[Training Date]]),"00")&amp;"-"&amp;TEXT(ROW(A23),"000")</f>
        <v>SK-01-023</v>
      </c>
      <c r="C24" s="6" t="s">
        <v>31</v>
      </c>
      <c r="D24" s="6" t="s">
        <v>132</v>
      </c>
      <c r="E24" s="6" t="s">
        <v>151</v>
      </c>
      <c r="F24" s="6" t="s">
        <v>154</v>
      </c>
      <c r="G24" s="6">
        <v>99</v>
      </c>
      <c r="J24" s="6" t="s">
        <v>144</v>
      </c>
    </row>
    <row r="25" spans="1:10" ht="24" hidden="1" customHeight="1" x14ac:dyDescent="0.25">
      <c r="A25" s="7">
        <v>44340</v>
      </c>
      <c r="B25" s="6" t="str">
        <f>VLOOKUP(Courses[[#This Row],[Course Category]],TrainingType,2,0)&amp;"-"&amp;TEXT(MONTH(Courses[[#This Row],[Training Date]]),"00")&amp;"-"&amp;TEXT(ROW(A24),"000")</f>
        <v>SK-05-024</v>
      </c>
      <c r="C25" s="6" t="s">
        <v>32</v>
      </c>
      <c r="D25" s="6" t="s">
        <v>132</v>
      </c>
      <c r="E25" s="6" t="s">
        <v>151</v>
      </c>
      <c r="F25" s="6" t="s">
        <v>154</v>
      </c>
      <c r="G25" s="6">
        <v>15</v>
      </c>
      <c r="J25" s="6" t="s">
        <v>146</v>
      </c>
    </row>
    <row r="26" spans="1:10" ht="24" hidden="1" customHeight="1" x14ac:dyDescent="0.25">
      <c r="A26" s="7">
        <v>44518</v>
      </c>
      <c r="B26" s="6" t="str">
        <f>VLOOKUP(Courses[[#This Row],[Course Category]],TrainingType,2,0)&amp;"-"&amp;TEXT(MONTH(Courses[[#This Row],[Training Date]]),"00")&amp;"-"&amp;TEXT(ROW(A25),"000")</f>
        <v>SK-11-025</v>
      </c>
      <c r="C26" s="6" t="s">
        <v>33</v>
      </c>
      <c r="D26" s="6" t="s">
        <v>132</v>
      </c>
      <c r="E26" s="6" t="s">
        <v>151</v>
      </c>
      <c r="F26" s="6" t="s">
        <v>154</v>
      </c>
      <c r="G26" s="6">
        <v>58</v>
      </c>
      <c r="J26" s="6" t="s">
        <v>146</v>
      </c>
    </row>
    <row r="27" spans="1:10" ht="24" hidden="1" customHeight="1" x14ac:dyDescent="0.25">
      <c r="A27" s="7">
        <v>44462</v>
      </c>
      <c r="B27" s="6" t="str">
        <f>VLOOKUP(Courses[[#This Row],[Course Category]],TrainingType,2,0)&amp;"-"&amp;TEXT(MONTH(Courses[[#This Row],[Training Date]]),"00")&amp;"-"&amp;TEXT(ROW(A26),"000")</f>
        <v>SK-09-026</v>
      </c>
      <c r="C27" s="6" t="s">
        <v>129</v>
      </c>
      <c r="D27" s="6" t="s">
        <v>132</v>
      </c>
      <c r="E27" s="6" t="s">
        <v>151</v>
      </c>
      <c r="F27" s="6" t="s">
        <v>154</v>
      </c>
      <c r="G27" s="6">
        <v>117</v>
      </c>
      <c r="J27" s="6" t="s">
        <v>146</v>
      </c>
    </row>
    <row r="28" spans="1:10" ht="24" hidden="1" customHeight="1" x14ac:dyDescent="0.25">
      <c r="A28" s="7">
        <v>44474</v>
      </c>
      <c r="B28" s="6" t="str">
        <f>VLOOKUP(Courses[[#This Row],[Course Category]],TrainingType,2,0)&amp;"-"&amp;TEXT(MONTH(Courses[[#This Row],[Training Date]]),"00")&amp;"-"&amp;TEXT(ROW(A27),"000")</f>
        <v>SK-10-027</v>
      </c>
      <c r="C28" s="6" t="s">
        <v>34</v>
      </c>
      <c r="D28" s="6" t="s">
        <v>132</v>
      </c>
      <c r="E28" s="6" t="s">
        <v>151</v>
      </c>
      <c r="F28" s="6" t="s">
        <v>154</v>
      </c>
      <c r="G28" s="6">
        <v>95</v>
      </c>
      <c r="J28" s="6" t="s">
        <v>146</v>
      </c>
    </row>
    <row r="29" spans="1:10" ht="24" hidden="1" customHeight="1" x14ac:dyDescent="0.25">
      <c r="A29" s="7">
        <v>44454</v>
      </c>
      <c r="B29" s="6" t="str">
        <f>VLOOKUP(Courses[[#This Row],[Course Category]],TrainingType,2,0)&amp;"-"&amp;TEXT(MONTH(Courses[[#This Row],[Training Date]]),"00")&amp;"-"&amp;TEXT(ROW(A28),"000")</f>
        <v>SK-09-028</v>
      </c>
      <c r="C29" s="6" t="s">
        <v>35</v>
      </c>
      <c r="D29" s="6" t="s">
        <v>132</v>
      </c>
      <c r="E29" s="6" t="s">
        <v>151</v>
      </c>
      <c r="F29" s="6" t="s">
        <v>154</v>
      </c>
      <c r="G29" s="6">
        <v>40</v>
      </c>
      <c r="J29" s="6" t="s">
        <v>146</v>
      </c>
    </row>
    <row r="30" spans="1:10" ht="24" hidden="1" customHeight="1" x14ac:dyDescent="0.25">
      <c r="A30" s="7">
        <v>44473</v>
      </c>
      <c r="B30" s="6" t="str">
        <f>VLOOKUP(Courses[[#This Row],[Course Category]],TrainingType,2,0)&amp;"-"&amp;TEXT(MONTH(Courses[[#This Row],[Training Date]]),"00")&amp;"-"&amp;TEXT(ROW(A29),"000")</f>
        <v>SK-10-029</v>
      </c>
      <c r="C30" s="6" t="s">
        <v>36</v>
      </c>
      <c r="D30" s="6" t="s">
        <v>132</v>
      </c>
      <c r="E30" s="6" t="s">
        <v>151</v>
      </c>
      <c r="F30" s="6" t="s">
        <v>154</v>
      </c>
      <c r="G30" s="6">
        <v>86</v>
      </c>
      <c r="J30" s="6" t="s">
        <v>146</v>
      </c>
    </row>
    <row r="31" spans="1:10" ht="24" hidden="1" customHeight="1" x14ac:dyDescent="0.25">
      <c r="A31" s="7">
        <v>44291</v>
      </c>
      <c r="B31" s="6" t="str">
        <f>VLOOKUP(Courses[[#This Row],[Course Category]],TrainingType,2,0)&amp;"-"&amp;TEXT(MONTH(Courses[[#This Row],[Training Date]]),"00")&amp;"-"&amp;TEXT(ROW(A30),"000")</f>
        <v>SK-04-030</v>
      </c>
      <c r="C31" s="6" t="s">
        <v>37</v>
      </c>
      <c r="D31" s="6" t="s">
        <v>132</v>
      </c>
      <c r="E31" s="6" t="s">
        <v>148</v>
      </c>
      <c r="F31" s="6" t="s">
        <v>154</v>
      </c>
      <c r="G31" s="6">
        <v>20</v>
      </c>
      <c r="J31" s="6" t="s">
        <v>146</v>
      </c>
    </row>
    <row r="32" spans="1:10" ht="24" hidden="1" customHeight="1" x14ac:dyDescent="0.25">
      <c r="A32" s="7">
        <v>44325</v>
      </c>
      <c r="B32" s="6" t="str">
        <f>VLOOKUP(Courses[[#This Row],[Course Category]],TrainingType,2,0)&amp;"-"&amp;TEXT(MONTH(Courses[[#This Row],[Training Date]]),"00")&amp;"-"&amp;TEXT(ROW(A31),"000")</f>
        <v>SK-05-031</v>
      </c>
      <c r="C32" s="6" t="s">
        <v>38</v>
      </c>
      <c r="D32" s="6" t="s">
        <v>132</v>
      </c>
      <c r="E32" s="6" t="s">
        <v>148</v>
      </c>
      <c r="F32" s="6" t="s">
        <v>154</v>
      </c>
      <c r="G32" s="6">
        <v>107</v>
      </c>
      <c r="J32" s="6" t="s">
        <v>146</v>
      </c>
    </row>
    <row r="33" spans="1:10" ht="24" hidden="1" customHeight="1" x14ac:dyDescent="0.25">
      <c r="A33" s="7">
        <v>44514</v>
      </c>
      <c r="B33" s="6" t="str">
        <f>VLOOKUP(Courses[[#This Row],[Course Category]],TrainingType,2,0)&amp;"-"&amp;TEXT(MONTH(Courses[[#This Row],[Training Date]]),"00")&amp;"-"&amp;TEXT(ROW(A32),"000")</f>
        <v>SK-11-032</v>
      </c>
      <c r="C33" s="6" t="s">
        <v>39</v>
      </c>
      <c r="D33" s="6" t="s">
        <v>132</v>
      </c>
      <c r="E33" s="6" t="s">
        <v>148</v>
      </c>
      <c r="F33" s="6" t="s">
        <v>154</v>
      </c>
      <c r="G33" s="6">
        <v>81</v>
      </c>
      <c r="J33" s="6" t="s">
        <v>146</v>
      </c>
    </row>
    <row r="34" spans="1:10" ht="24" hidden="1" customHeight="1" x14ac:dyDescent="0.25">
      <c r="A34" s="7">
        <v>44206</v>
      </c>
      <c r="B34" s="6" t="str">
        <f>VLOOKUP(Courses[[#This Row],[Course Category]],TrainingType,2,0)&amp;"-"&amp;TEXT(MONTH(Courses[[#This Row],[Training Date]]),"00")&amp;"-"&amp;TEXT(ROW(A33),"000")</f>
        <v>SK-01-033</v>
      </c>
      <c r="C34" s="6" t="s">
        <v>40</v>
      </c>
      <c r="D34" s="6" t="s">
        <v>132</v>
      </c>
      <c r="E34" s="6" t="s">
        <v>148</v>
      </c>
      <c r="F34" s="6" t="s">
        <v>154</v>
      </c>
      <c r="G34" s="6">
        <v>116</v>
      </c>
      <c r="J34" s="6" t="s">
        <v>144</v>
      </c>
    </row>
    <row r="35" spans="1:10" ht="24" hidden="1" customHeight="1" x14ac:dyDescent="0.25">
      <c r="A35" s="7">
        <v>44384</v>
      </c>
      <c r="B35" s="6" t="str">
        <f>VLOOKUP(Courses[[#This Row],[Course Category]],TrainingType,2,0)&amp;"-"&amp;TEXT(MONTH(Courses[[#This Row],[Training Date]]),"00")&amp;"-"&amp;TEXT(ROW(A34),"000")</f>
        <v>LS-07-034</v>
      </c>
      <c r="C35" s="6" t="s">
        <v>41</v>
      </c>
      <c r="D35" s="6" t="s">
        <v>134</v>
      </c>
      <c r="E35" s="6" t="s">
        <v>148</v>
      </c>
      <c r="F35" s="6" t="s">
        <v>154</v>
      </c>
      <c r="G35" s="6">
        <v>29</v>
      </c>
      <c r="J35" s="6" t="s">
        <v>146</v>
      </c>
    </row>
    <row r="36" spans="1:10" ht="24" hidden="1" customHeight="1" x14ac:dyDescent="0.25">
      <c r="A36" s="7">
        <v>44488</v>
      </c>
      <c r="B36" s="6" t="str">
        <f>VLOOKUP(Courses[[#This Row],[Course Category]],TrainingType,2,0)&amp;"-"&amp;TEXT(MONTH(Courses[[#This Row],[Training Date]]),"00")&amp;"-"&amp;TEXT(ROW(A35),"000")</f>
        <v>LS-10-035</v>
      </c>
      <c r="C36" s="6" t="s">
        <v>130</v>
      </c>
      <c r="D36" s="6" t="s">
        <v>134</v>
      </c>
      <c r="E36" s="6" t="s">
        <v>148</v>
      </c>
      <c r="F36" s="6" t="s">
        <v>155</v>
      </c>
      <c r="G36" s="6">
        <v>83</v>
      </c>
      <c r="J36" s="6" t="s">
        <v>146</v>
      </c>
    </row>
    <row r="37" spans="1:10" ht="24" hidden="1" customHeight="1" x14ac:dyDescent="0.25">
      <c r="A37" s="7">
        <v>44488</v>
      </c>
      <c r="B37" s="6" t="str">
        <f>VLOOKUP(Courses[[#This Row],[Course Category]],TrainingType,2,0)&amp;"-"&amp;TEXT(MONTH(Courses[[#This Row],[Training Date]]),"00")&amp;"-"&amp;TEXT(ROW(A36),"000")</f>
        <v>LS-10-036</v>
      </c>
      <c r="C37" s="6" t="s">
        <v>42</v>
      </c>
      <c r="D37" s="6" t="s">
        <v>134</v>
      </c>
      <c r="E37" s="6" t="s">
        <v>148</v>
      </c>
      <c r="F37" s="6" t="s">
        <v>155</v>
      </c>
      <c r="G37" s="6">
        <v>28</v>
      </c>
      <c r="J37" s="6" t="s">
        <v>146</v>
      </c>
    </row>
    <row r="38" spans="1:10" ht="24" hidden="1" customHeight="1" x14ac:dyDescent="0.25">
      <c r="A38" s="7">
        <v>44396</v>
      </c>
      <c r="B38" s="6" t="str">
        <f>VLOOKUP(Courses[[#This Row],[Course Category]],TrainingType,2,0)&amp;"-"&amp;TEXT(MONTH(Courses[[#This Row],[Training Date]]),"00")&amp;"-"&amp;TEXT(ROW(A37),"000")</f>
        <v>LS-07-037</v>
      </c>
      <c r="C38" s="6" t="s">
        <v>43</v>
      </c>
      <c r="D38" s="6" t="s">
        <v>134</v>
      </c>
      <c r="E38" s="6" t="s">
        <v>148</v>
      </c>
      <c r="F38" s="6" t="s">
        <v>155</v>
      </c>
      <c r="G38" s="6">
        <v>115</v>
      </c>
      <c r="J38" s="6" t="s">
        <v>146</v>
      </c>
    </row>
    <row r="39" spans="1:10" ht="24" hidden="1" customHeight="1" x14ac:dyDescent="0.25">
      <c r="A39" s="7">
        <v>44343</v>
      </c>
      <c r="B39" s="6" t="str">
        <f>VLOOKUP(Courses[[#This Row],[Course Category]],TrainingType,2,0)&amp;"-"&amp;TEXT(MONTH(Courses[[#This Row],[Training Date]]),"00")&amp;"-"&amp;TEXT(ROW(A38),"000")</f>
        <v>LS-05-038</v>
      </c>
      <c r="C39" s="6" t="s">
        <v>44</v>
      </c>
      <c r="D39" s="6" t="s">
        <v>134</v>
      </c>
      <c r="E39" s="6" t="s">
        <v>148</v>
      </c>
      <c r="F39" s="6" t="s">
        <v>155</v>
      </c>
      <c r="G39" s="6">
        <v>44</v>
      </c>
      <c r="J39" s="6" t="s">
        <v>146</v>
      </c>
    </row>
    <row r="40" spans="1:10" ht="24" hidden="1" customHeight="1" x14ac:dyDescent="0.25">
      <c r="A40" s="7">
        <v>44529</v>
      </c>
      <c r="B40" s="6" t="str">
        <f>VLOOKUP(Courses[[#This Row],[Course Category]],TrainingType,2,0)&amp;"-"&amp;TEXT(MONTH(Courses[[#This Row],[Training Date]]),"00")&amp;"-"&amp;TEXT(ROW(A39),"000")</f>
        <v>LS-11-039</v>
      </c>
      <c r="C40" s="6" t="s">
        <v>45</v>
      </c>
      <c r="D40" s="6" t="s">
        <v>134</v>
      </c>
      <c r="E40" s="6" t="s">
        <v>151</v>
      </c>
      <c r="F40" s="6" t="s">
        <v>156</v>
      </c>
      <c r="G40" s="6">
        <v>18</v>
      </c>
      <c r="J40" s="6" t="s">
        <v>146</v>
      </c>
    </row>
    <row r="41" spans="1:10" ht="24" hidden="1" customHeight="1" x14ac:dyDescent="0.25">
      <c r="A41" s="7">
        <v>44496</v>
      </c>
      <c r="B41" s="6" t="str">
        <f>VLOOKUP(Courses[[#This Row],[Course Category]],TrainingType,2,0)&amp;"-"&amp;TEXT(MONTH(Courses[[#This Row],[Training Date]]),"00")&amp;"-"&amp;TEXT(ROW(A40),"000")</f>
        <v>LS-10-040</v>
      </c>
      <c r="C41" s="6" t="s">
        <v>46</v>
      </c>
      <c r="D41" s="6" t="s">
        <v>134</v>
      </c>
      <c r="E41" s="6" t="s">
        <v>151</v>
      </c>
      <c r="F41" s="6" t="s">
        <v>156</v>
      </c>
      <c r="G41" s="6">
        <v>14</v>
      </c>
      <c r="J41" s="6" t="s">
        <v>146</v>
      </c>
    </row>
    <row r="42" spans="1:10" ht="24" hidden="1" customHeight="1" x14ac:dyDescent="0.25">
      <c r="A42" s="7">
        <v>44389</v>
      </c>
      <c r="B42" s="6" t="str">
        <f>VLOOKUP(Courses[[#This Row],[Course Category]],TrainingType,2,0)&amp;"-"&amp;TEXT(MONTH(Courses[[#This Row],[Training Date]]),"00")&amp;"-"&amp;TEXT(ROW(A41),"000")</f>
        <v>LS-07-041</v>
      </c>
      <c r="C42" s="6" t="s">
        <v>47</v>
      </c>
      <c r="D42" s="6" t="s">
        <v>134</v>
      </c>
      <c r="E42" s="6" t="s">
        <v>151</v>
      </c>
      <c r="F42" s="6" t="s">
        <v>156</v>
      </c>
      <c r="G42" s="6">
        <v>102</v>
      </c>
      <c r="J42" s="6" t="s">
        <v>146</v>
      </c>
    </row>
    <row r="43" spans="1:10" ht="24" hidden="1" customHeight="1" x14ac:dyDescent="0.25">
      <c r="A43" s="7">
        <v>44454</v>
      </c>
      <c r="B43" s="6" t="str">
        <f>VLOOKUP(Courses[[#This Row],[Course Category]],TrainingType,2,0)&amp;"-"&amp;TEXT(MONTH(Courses[[#This Row],[Training Date]]),"00")&amp;"-"&amp;TEXT(ROW(A42),"000")</f>
        <v>LS-09-042</v>
      </c>
      <c r="C43" s="6" t="s">
        <v>48</v>
      </c>
      <c r="D43" s="6" t="s">
        <v>134</v>
      </c>
      <c r="E43" s="6" t="s">
        <v>151</v>
      </c>
      <c r="F43" s="6" t="s">
        <v>156</v>
      </c>
      <c r="G43" s="6">
        <v>61</v>
      </c>
      <c r="J43" s="6" t="s">
        <v>146</v>
      </c>
    </row>
    <row r="44" spans="1:10" ht="24" hidden="1" customHeight="1" x14ac:dyDescent="0.25">
      <c r="A44" s="7">
        <v>44367</v>
      </c>
      <c r="B44" s="6" t="str">
        <f>VLOOKUP(Courses[[#This Row],[Course Category]],TrainingType,2,0)&amp;"-"&amp;TEXT(MONTH(Courses[[#This Row],[Training Date]]),"00")&amp;"-"&amp;TEXT(ROW(A43),"000")</f>
        <v>LS-06-043</v>
      </c>
      <c r="C44" s="6" t="s">
        <v>49</v>
      </c>
      <c r="D44" s="6" t="s">
        <v>134</v>
      </c>
      <c r="E44" s="6" t="s">
        <v>151</v>
      </c>
      <c r="F44" s="6" t="s">
        <v>156</v>
      </c>
      <c r="G44" s="6">
        <v>75</v>
      </c>
      <c r="J44" s="6" t="s">
        <v>146</v>
      </c>
    </row>
    <row r="45" spans="1:10" ht="24" hidden="1" customHeight="1" x14ac:dyDescent="0.25">
      <c r="A45" s="7">
        <v>44530</v>
      </c>
      <c r="B45" s="6" t="str">
        <f>VLOOKUP(Courses[[#This Row],[Course Category]],TrainingType,2,0)&amp;"-"&amp;TEXT(MONTH(Courses[[#This Row],[Training Date]]),"00")&amp;"-"&amp;TEXT(ROW(A44),"000")</f>
        <v>LS-11-044</v>
      </c>
      <c r="C45" s="6" t="s">
        <v>50</v>
      </c>
      <c r="D45" s="6" t="s">
        <v>134</v>
      </c>
      <c r="E45" s="6" t="s">
        <v>151</v>
      </c>
      <c r="F45" s="6" t="s">
        <v>156</v>
      </c>
      <c r="G45" s="6">
        <v>83</v>
      </c>
      <c r="J45" s="6" t="s">
        <v>146</v>
      </c>
    </row>
    <row r="46" spans="1:10" ht="24" hidden="1" customHeight="1" x14ac:dyDescent="0.25">
      <c r="A46" s="7">
        <v>44514</v>
      </c>
      <c r="B46" s="6" t="str">
        <f>VLOOKUP(Courses[[#This Row],[Course Category]],TrainingType,2,0)&amp;"-"&amp;TEXT(MONTH(Courses[[#This Row],[Training Date]]),"00")&amp;"-"&amp;TEXT(ROW(A45),"000")</f>
        <v>LS-11-045</v>
      </c>
      <c r="C46" s="6" t="s">
        <v>51</v>
      </c>
      <c r="D46" s="6" t="s">
        <v>134</v>
      </c>
      <c r="E46" s="6" t="s">
        <v>151</v>
      </c>
      <c r="F46" s="6" t="s">
        <v>155</v>
      </c>
      <c r="G46" s="6">
        <v>34</v>
      </c>
      <c r="J46" s="6" t="s">
        <v>146</v>
      </c>
    </row>
    <row r="47" spans="1:10" ht="24" hidden="1" customHeight="1" x14ac:dyDescent="0.25">
      <c r="A47" s="7">
        <v>44508</v>
      </c>
      <c r="B47" s="6" t="str">
        <f>VLOOKUP(Courses[[#This Row],[Course Category]],TrainingType,2,0)&amp;"-"&amp;TEXT(MONTH(Courses[[#This Row],[Training Date]]),"00")&amp;"-"&amp;TEXT(ROW(A46),"000")</f>
        <v>LS-11-046</v>
      </c>
      <c r="C47" s="6" t="s">
        <v>52</v>
      </c>
      <c r="D47" s="6" t="s">
        <v>134</v>
      </c>
      <c r="E47" s="6" t="s">
        <v>151</v>
      </c>
      <c r="F47" s="6" t="s">
        <v>155</v>
      </c>
      <c r="G47" s="6">
        <v>97</v>
      </c>
      <c r="J47" s="6" t="s">
        <v>146</v>
      </c>
    </row>
    <row r="48" spans="1:10" ht="24" hidden="1" customHeight="1" x14ac:dyDescent="0.25">
      <c r="A48" s="7">
        <v>44378</v>
      </c>
      <c r="B48" s="6" t="str">
        <f>VLOOKUP(Courses[[#This Row],[Course Category]],TrainingType,2,0)&amp;"-"&amp;TEXT(MONTH(Courses[[#This Row],[Training Date]]),"00")&amp;"-"&amp;TEXT(ROW(A47),"000")</f>
        <v>LS-07-047</v>
      </c>
      <c r="C48" s="6" t="s">
        <v>53</v>
      </c>
      <c r="D48" s="6" t="s">
        <v>134</v>
      </c>
      <c r="E48" s="6" t="s">
        <v>151</v>
      </c>
      <c r="F48" s="6" t="s">
        <v>155</v>
      </c>
      <c r="G48" s="6">
        <v>76</v>
      </c>
      <c r="J48" s="6" t="s">
        <v>146</v>
      </c>
    </row>
    <row r="49" spans="1:10" ht="24" hidden="1" customHeight="1" x14ac:dyDescent="0.25">
      <c r="A49" s="7">
        <v>44535</v>
      </c>
      <c r="B49" s="6" t="str">
        <f>VLOOKUP(Courses[[#This Row],[Course Category]],TrainingType,2,0)&amp;"-"&amp;TEXT(MONTH(Courses[[#This Row],[Training Date]]),"00")&amp;"-"&amp;TEXT(ROW(A48),"000")</f>
        <v>LS-12-048</v>
      </c>
      <c r="C49" s="6" t="s">
        <v>54</v>
      </c>
      <c r="D49" s="6" t="s">
        <v>134</v>
      </c>
      <c r="E49" s="6" t="s">
        <v>151</v>
      </c>
      <c r="F49" s="6" t="s">
        <v>155</v>
      </c>
      <c r="G49" s="6">
        <v>42</v>
      </c>
      <c r="J49" s="6" t="s">
        <v>146</v>
      </c>
    </row>
    <row r="50" spans="1:10" ht="24" hidden="1" customHeight="1" x14ac:dyDescent="0.25">
      <c r="A50" s="7">
        <v>44405</v>
      </c>
      <c r="B50" s="6" t="str">
        <f>VLOOKUP(Courses[[#This Row],[Course Category]],TrainingType,2,0)&amp;"-"&amp;TEXT(MONTH(Courses[[#This Row],[Training Date]]),"00")&amp;"-"&amp;TEXT(ROW(A49),"000")</f>
        <v>LS-07-049</v>
      </c>
      <c r="C50" s="6" t="s">
        <v>55</v>
      </c>
      <c r="D50" s="6" t="s">
        <v>134</v>
      </c>
      <c r="E50" s="6" t="s">
        <v>150</v>
      </c>
      <c r="F50" s="6" t="s">
        <v>152</v>
      </c>
      <c r="G50" s="6">
        <v>117</v>
      </c>
      <c r="J50" s="6" t="s">
        <v>146</v>
      </c>
    </row>
    <row r="51" spans="1:10" ht="24" hidden="1" customHeight="1" x14ac:dyDescent="0.25">
      <c r="A51" s="7">
        <v>44514</v>
      </c>
      <c r="B51" s="6" t="str">
        <f>VLOOKUP(Courses[[#This Row],[Course Category]],TrainingType,2,0)&amp;"-"&amp;TEXT(MONTH(Courses[[#This Row],[Training Date]]),"00")&amp;"-"&amp;TEXT(ROW(A50),"000")</f>
        <v>LS-11-050</v>
      </c>
      <c r="C51" s="6" t="s">
        <v>56</v>
      </c>
      <c r="D51" s="6" t="s">
        <v>134</v>
      </c>
      <c r="E51" s="6" t="s">
        <v>150</v>
      </c>
      <c r="F51" s="6" t="s">
        <v>152</v>
      </c>
      <c r="G51" s="6">
        <v>116</v>
      </c>
      <c r="J51" s="6" t="s">
        <v>146</v>
      </c>
    </row>
    <row r="52" spans="1:10" ht="24" hidden="1" customHeight="1" x14ac:dyDescent="0.25">
      <c r="A52" s="7">
        <v>44290</v>
      </c>
      <c r="B52" s="6" t="str">
        <f>VLOOKUP(Courses[[#This Row],[Course Category]],TrainingType,2,0)&amp;"-"&amp;TEXT(MONTH(Courses[[#This Row],[Training Date]]),"00")&amp;"-"&amp;TEXT(ROW(A51),"000")</f>
        <v>LS-04-051</v>
      </c>
      <c r="C52" s="6" t="s">
        <v>57</v>
      </c>
      <c r="D52" s="6" t="s">
        <v>134</v>
      </c>
      <c r="E52" s="6" t="s">
        <v>150</v>
      </c>
      <c r="F52" s="6" t="s">
        <v>152</v>
      </c>
      <c r="G52" s="6">
        <v>86</v>
      </c>
      <c r="J52" s="6" t="s">
        <v>146</v>
      </c>
    </row>
    <row r="53" spans="1:10" ht="24" hidden="1" customHeight="1" x14ac:dyDescent="0.25">
      <c r="A53" s="7">
        <v>44332</v>
      </c>
      <c r="B53" s="6" t="str">
        <f>VLOOKUP(Courses[[#This Row],[Course Category]],TrainingType,2,0)&amp;"-"&amp;TEXT(MONTH(Courses[[#This Row],[Training Date]]),"00")&amp;"-"&amp;TEXT(ROW(A52),"000")</f>
        <v>CS-05-052</v>
      </c>
      <c r="C53" s="6" t="s">
        <v>58</v>
      </c>
      <c r="D53" s="6" t="s">
        <v>135</v>
      </c>
      <c r="E53" s="6" t="s">
        <v>150</v>
      </c>
      <c r="F53" s="6" t="s">
        <v>152</v>
      </c>
      <c r="G53" s="6">
        <v>36</v>
      </c>
      <c r="J53" s="6" t="s">
        <v>146</v>
      </c>
    </row>
    <row r="54" spans="1:10" ht="24" hidden="1" customHeight="1" x14ac:dyDescent="0.25">
      <c r="A54" s="7">
        <v>44332</v>
      </c>
      <c r="B54" s="6" t="str">
        <f>VLOOKUP(Courses[[#This Row],[Course Category]],TrainingType,2,0)&amp;"-"&amp;TEXT(MONTH(Courses[[#This Row],[Training Date]]),"00")&amp;"-"&amp;TEXT(ROW(A53),"000")</f>
        <v>CS-05-053</v>
      </c>
      <c r="C54" s="6" t="s">
        <v>59</v>
      </c>
      <c r="D54" s="6" t="s">
        <v>135</v>
      </c>
      <c r="E54" s="6" t="s">
        <v>150</v>
      </c>
      <c r="F54" s="6" t="s">
        <v>152</v>
      </c>
      <c r="G54" s="6">
        <v>52</v>
      </c>
      <c r="J54" s="6" t="s">
        <v>146</v>
      </c>
    </row>
    <row r="55" spans="1:10" ht="24" hidden="1" customHeight="1" x14ac:dyDescent="0.25">
      <c r="A55" s="7">
        <v>44514</v>
      </c>
      <c r="B55" s="6" t="str">
        <f>VLOOKUP(Courses[[#This Row],[Course Category]],TrainingType,2,0)&amp;"-"&amp;TEXT(MONTH(Courses[[#This Row],[Training Date]]),"00")&amp;"-"&amp;TEXT(ROW(A54),"000")</f>
        <v>CS-11-054</v>
      </c>
      <c r="C55" s="6" t="s">
        <v>60</v>
      </c>
      <c r="D55" s="6" t="s">
        <v>135</v>
      </c>
      <c r="E55" s="6" t="s">
        <v>150</v>
      </c>
      <c r="F55" s="6" t="s">
        <v>152</v>
      </c>
      <c r="G55" s="6">
        <v>73</v>
      </c>
      <c r="J55" s="6" t="s">
        <v>146</v>
      </c>
    </row>
    <row r="56" spans="1:10" ht="24" hidden="1" customHeight="1" x14ac:dyDescent="0.25">
      <c r="A56" s="7">
        <v>44388</v>
      </c>
      <c r="B56" s="6" t="str">
        <f>VLOOKUP(Courses[[#This Row],[Course Category]],TrainingType,2,0)&amp;"-"&amp;TEXT(MONTH(Courses[[#This Row],[Training Date]]),"00")&amp;"-"&amp;TEXT(ROW(A55),"000")</f>
        <v>CS-07-055</v>
      </c>
      <c r="C56" s="6" t="s">
        <v>61</v>
      </c>
      <c r="D56" s="6" t="s">
        <v>135</v>
      </c>
      <c r="E56" s="6" t="s">
        <v>150</v>
      </c>
      <c r="F56" s="6" t="s">
        <v>152</v>
      </c>
      <c r="G56" s="6">
        <v>74</v>
      </c>
      <c r="J56" s="6" t="s">
        <v>146</v>
      </c>
    </row>
    <row r="57" spans="1:10" ht="24" hidden="1" customHeight="1" x14ac:dyDescent="0.25">
      <c r="A57" s="7">
        <v>44537</v>
      </c>
      <c r="B57" s="6" t="str">
        <f>VLOOKUP(Courses[[#This Row],[Course Category]],TrainingType,2,0)&amp;"-"&amp;TEXT(MONTH(Courses[[#This Row],[Training Date]]),"00")&amp;"-"&amp;TEXT(ROW(A56),"000")</f>
        <v>CS-12-056</v>
      </c>
      <c r="C57" s="6" t="s">
        <v>62</v>
      </c>
      <c r="D57" s="6" t="s">
        <v>135</v>
      </c>
      <c r="E57" s="6" t="s">
        <v>150</v>
      </c>
      <c r="F57" s="6" t="s">
        <v>153</v>
      </c>
      <c r="G57" s="6">
        <v>38</v>
      </c>
      <c r="J57" s="6" t="s">
        <v>146</v>
      </c>
    </row>
    <row r="58" spans="1:10" ht="24" hidden="1" customHeight="1" x14ac:dyDescent="0.25">
      <c r="A58" s="7">
        <v>44486</v>
      </c>
      <c r="B58" s="6" t="str">
        <f>VLOOKUP(Courses[[#This Row],[Course Category]],TrainingType,2,0)&amp;"-"&amp;TEXT(MONTH(Courses[[#This Row],[Training Date]]),"00")&amp;"-"&amp;TEXT(ROW(A57),"000")</f>
        <v>CS-10-057</v>
      </c>
      <c r="C58" s="6" t="s">
        <v>63</v>
      </c>
      <c r="D58" s="6" t="s">
        <v>135</v>
      </c>
      <c r="E58" s="6" t="s">
        <v>151</v>
      </c>
      <c r="F58" s="6" t="s">
        <v>155</v>
      </c>
      <c r="G58" s="6">
        <v>46</v>
      </c>
      <c r="J58" s="6" t="s">
        <v>146</v>
      </c>
    </row>
    <row r="59" spans="1:10" ht="24" hidden="1" customHeight="1" x14ac:dyDescent="0.25">
      <c r="A59" s="7">
        <v>44304</v>
      </c>
      <c r="B59" s="6" t="str">
        <f>VLOOKUP(Courses[[#This Row],[Course Category]],TrainingType,2,0)&amp;"-"&amp;TEXT(MONTH(Courses[[#This Row],[Training Date]]),"00")&amp;"-"&amp;TEXT(ROW(A58),"000")</f>
        <v>CS-04-058</v>
      </c>
      <c r="C59" s="6" t="s">
        <v>64</v>
      </c>
      <c r="D59" s="6" t="s">
        <v>135</v>
      </c>
      <c r="E59" s="6" t="s">
        <v>148</v>
      </c>
      <c r="F59" s="6" t="s">
        <v>155</v>
      </c>
      <c r="G59" s="6">
        <v>19</v>
      </c>
      <c r="J59" s="6" t="s">
        <v>146</v>
      </c>
    </row>
    <row r="60" spans="1:10" ht="24" hidden="1" customHeight="1" x14ac:dyDescent="0.25">
      <c r="A60" s="7">
        <v>44507</v>
      </c>
      <c r="B60" s="6" t="str">
        <f>VLOOKUP(Courses[[#This Row],[Course Category]],TrainingType,2,0)&amp;"-"&amp;TEXT(MONTH(Courses[[#This Row],[Training Date]]),"00")&amp;"-"&amp;TEXT(ROW(A59),"000")</f>
        <v>CS-11-059</v>
      </c>
      <c r="C60" s="6" t="s">
        <v>65</v>
      </c>
      <c r="D60" s="6" t="s">
        <v>135</v>
      </c>
      <c r="E60" s="6" t="s">
        <v>148</v>
      </c>
      <c r="F60" s="6" t="s">
        <v>155</v>
      </c>
      <c r="G60" s="6">
        <v>25</v>
      </c>
      <c r="J60" s="6" t="s">
        <v>146</v>
      </c>
    </row>
    <row r="61" spans="1:10" ht="24" hidden="1" customHeight="1" x14ac:dyDescent="0.25">
      <c r="A61" s="7">
        <v>44343</v>
      </c>
      <c r="B61" s="6" t="str">
        <f>VLOOKUP(Courses[[#This Row],[Course Category]],TrainingType,2,0)&amp;"-"&amp;TEXT(MONTH(Courses[[#This Row],[Training Date]]),"00")&amp;"-"&amp;TEXT(ROW(A60),"000")</f>
        <v>CS-05-060</v>
      </c>
      <c r="C61" s="6" t="s">
        <v>66</v>
      </c>
      <c r="D61" s="6" t="s">
        <v>135</v>
      </c>
      <c r="E61" s="6" t="s">
        <v>148</v>
      </c>
      <c r="F61" s="6" t="s">
        <v>155</v>
      </c>
      <c r="G61" s="6">
        <v>25</v>
      </c>
      <c r="J61" s="6" t="s">
        <v>146</v>
      </c>
    </row>
    <row r="62" spans="1:10" ht="24" hidden="1" customHeight="1" x14ac:dyDescent="0.25">
      <c r="A62" s="7">
        <v>44269</v>
      </c>
      <c r="B62" s="6" t="str">
        <f>VLOOKUP(Courses[[#This Row],[Course Category]],TrainingType,2,0)&amp;"-"&amp;TEXT(MONTH(Courses[[#This Row],[Training Date]]),"00")&amp;"-"&amp;TEXT(ROW(A61),"000")</f>
        <v>CS-03-061</v>
      </c>
      <c r="C62" s="6" t="s">
        <v>67</v>
      </c>
      <c r="D62" s="6" t="s">
        <v>135</v>
      </c>
      <c r="E62" s="6" t="s">
        <v>148</v>
      </c>
      <c r="F62" s="6" t="s">
        <v>155</v>
      </c>
      <c r="G62" s="6">
        <v>83</v>
      </c>
      <c r="J62" s="6" t="s">
        <v>146</v>
      </c>
    </row>
    <row r="63" spans="1:10" ht="24" hidden="1" customHeight="1" x14ac:dyDescent="0.25">
      <c r="A63" s="7">
        <v>44409</v>
      </c>
      <c r="B63" s="6" t="str">
        <f>VLOOKUP(Courses[[#This Row],[Course Category]],TrainingType,2,0)&amp;"-"&amp;TEXT(MONTH(Courses[[#This Row],[Training Date]]),"00")&amp;"-"&amp;TEXT(ROW(A62),"000")</f>
        <v>CS-08-062</v>
      </c>
      <c r="C63" s="6" t="s">
        <v>68</v>
      </c>
      <c r="D63" s="6" t="s">
        <v>135</v>
      </c>
      <c r="E63" s="6" t="s">
        <v>148</v>
      </c>
      <c r="F63" s="6" t="s">
        <v>155</v>
      </c>
      <c r="G63" s="6">
        <v>85</v>
      </c>
      <c r="J63" s="6" t="s">
        <v>146</v>
      </c>
    </row>
    <row r="64" spans="1:10" ht="24" hidden="1" customHeight="1" x14ac:dyDescent="0.25">
      <c r="A64" s="7">
        <v>44355</v>
      </c>
      <c r="B64" s="6" t="str">
        <f>VLOOKUP(Courses[[#This Row],[Course Category]],TrainingType,2,0)&amp;"-"&amp;TEXT(MONTH(Courses[[#This Row],[Training Date]]),"00")&amp;"-"&amp;TEXT(ROW(A63),"000")</f>
        <v>CS-06-063</v>
      </c>
      <c r="C64" s="6" t="s">
        <v>69</v>
      </c>
      <c r="D64" s="6" t="s">
        <v>135</v>
      </c>
      <c r="E64" s="6" t="s">
        <v>148</v>
      </c>
      <c r="F64" s="6" t="s">
        <v>155</v>
      </c>
      <c r="G64" s="6">
        <v>51</v>
      </c>
      <c r="J64" s="6" t="s">
        <v>146</v>
      </c>
    </row>
    <row r="65" spans="1:10" ht="24" hidden="1" customHeight="1" x14ac:dyDescent="0.25">
      <c r="A65" s="7">
        <v>44514</v>
      </c>
      <c r="B65" s="6" t="str">
        <f>VLOOKUP(Courses[[#This Row],[Course Category]],TrainingType,2,0)&amp;"-"&amp;TEXT(MONTH(Courses[[#This Row],[Training Date]]),"00")&amp;"-"&amp;TEXT(ROW(A64),"000")</f>
        <v>CS-11-064</v>
      </c>
      <c r="C65" s="6" t="s">
        <v>70</v>
      </c>
      <c r="D65" s="6" t="s">
        <v>135</v>
      </c>
      <c r="E65" s="6" t="s">
        <v>151</v>
      </c>
      <c r="F65" s="6" t="s">
        <v>155</v>
      </c>
      <c r="G65" s="6">
        <v>56</v>
      </c>
      <c r="J65" s="6" t="s">
        <v>146</v>
      </c>
    </row>
    <row r="66" spans="1:10" ht="24" hidden="1" customHeight="1" x14ac:dyDescent="0.25">
      <c r="A66" s="7">
        <v>44283</v>
      </c>
      <c r="B66" s="6" t="str">
        <f>VLOOKUP(Courses[[#This Row],[Course Category]],TrainingType,2,0)&amp;"-"&amp;TEXT(MONTH(Courses[[#This Row],[Training Date]]),"00")&amp;"-"&amp;TEXT(ROW(A65),"000")</f>
        <v>CS-03-065</v>
      </c>
      <c r="C66" s="6" t="s">
        <v>71</v>
      </c>
      <c r="D66" s="6" t="s">
        <v>135</v>
      </c>
      <c r="E66" s="6" t="s">
        <v>151</v>
      </c>
      <c r="F66" s="6" t="s">
        <v>155</v>
      </c>
      <c r="G66" s="6">
        <v>71</v>
      </c>
      <c r="J66" s="6" t="s">
        <v>146</v>
      </c>
    </row>
    <row r="67" spans="1:10" ht="24" hidden="1" customHeight="1" x14ac:dyDescent="0.25">
      <c r="A67" s="7">
        <v>44307</v>
      </c>
      <c r="B67" s="6" t="str">
        <f>VLOOKUP(Courses[[#This Row],[Course Category]],TrainingType,2,0)&amp;"-"&amp;TEXT(MONTH(Courses[[#This Row],[Training Date]]),"00")&amp;"-"&amp;TEXT(ROW(A66),"000")</f>
        <v>CS-04-066</v>
      </c>
      <c r="C67" s="6" t="s">
        <v>128</v>
      </c>
      <c r="D67" s="6" t="s">
        <v>135</v>
      </c>
      <c r="E67" s="6" t="s">
        <v>150</v>
      </c>
      <c r="F67" s="6" t="s">
        <v>153</v>
      </c>
      <c r="G67" s="6">
        <v>10</v>
      </c>
      <c r="J67" s="6" t="s">
        <v>146</v>
      </c>
    </row>
    <row r="68" spans="1:10" ht="24" hidden="1" customHeight="1" x14ac:dyDescent="0.25">
      <c r="A68" s="7">
        <v>44459</v>
      </c>
      <c r="B68" s="6" t="str">
        <f>VLOOKUP(Courses[[#This Row],[Course Category]],TrainingType,2,0)&amp;"-"&amp;TEXT(MONTH(Courses[[#This Row],[Training Date]]),"00")&amp;"-"&amp;TEXT(ROW(A67),"000")</f>
        <v>CS-09-067</v>
      </c>
      <c r="C68" s="6" t="s">
        <v>72</v>
      </c>
      <c r="D68" s="6" t="s">
        <v>135</v>
      </c>
      <c r="E68" s="6" t="s">
        <v>150</v>
      </c>
      <c r="F68" s="6" t="s">
        <v>153</v>
      </c>
      <c r="G68" s="6">
        <v>55</v>
      </c>
      <c r="J68" s="6" t="s">
        <v>146</v>
      </c>
    </row>
    <row r="69" spans="1:10" ht="24" hidden="1" customHeight="1" x14ac:dyDescent="0.25">
      <c r="A69" s="7">
        <v>44480</v>
      </c>
      <c r="B69" s="6" t="str">
        <f>VLOOKUP(Courses[[#This Row],[Course Category]],TrainingType,2,0)&amp;"-"&amp;TEXT(MONTH(Courses[[#This Row],[Training Date]]),"00")&amp;"-"&amp;TEXT(ROW(A68),"000")</f>
        <v>CS-10-068</v>
      </c>
      <c r="C69" s="6" t="s">
        <v>73</v>
      </c>
      <c r="D69" s="6" t="s">
        <v>135</v>
      </c>
      <c r="E69" s="6" t="s">
        <v>150</v>
      </c>
      <c r="F69" s="6" t="s">
        <v>153</v>
      </c>
      <c r="G69" s="6">
        <v>27</v>
      </c>
      <c r="J69" s="6" t="s">
        <v>146</v>
      </c>
    </row>
    <row r="70" spans="1:10" ht="24" hidden="1" customHeight="1" x14ac:dyDescent="0.25">
      <c r="A70" s="7">
        <v>44283</v>
      </c>
      <c r="B70" s="6" t="str">
        <f>VLOOKUP(Courses[[#This Row],[Course Category]],TrainingType,2,0)&amp;"-"&amp;TEXT(MONTH(Courses[[#This Row],[Training Date]]),"00")&amp;"-"&amp;TEXT(ROW(A69),"000")</f>
        <v>CS-03-069</v>
      </c>
      <c r="C70" s="6" t="s">
        <v>74</v>
      </c>
      <c r="D70" s="6" t="s">
        <v>135</v>
      </c>
      <c r="E70" s="6" t="s">
        <v>150</v>
      </c>
      <c r="F70" s="6" t="s">
        <v>153</v>
      </c>
      <c r="G70" s="6">
        <v>60</v>
      </c>
      <c r="J70" s="6" t="s">
        <v>146</v>
      </c>
    </row>
    <row r="71" spans="1:10" ht="24" hidden="1" customHeight="1" x14ac:dyDescent="0.25">
      <c r="A71" s="7">
        <v>44312</v>
      </c>
      <c r="B71" s="6" t="str">
        <f>VLOOKUP(Courses[[#This Row],[Course Category]],TrainingType,2,0)&amp;"-"&amp;TEXT(MONTH(Courses[[#This Row],[Training Date]]),"00")&amp;"-"&amp;TEXT(ROW(A70),"000")</f>
        <v>CS-04-070</v>
      </c>
      <c r="C71" s="6" t="s">
        <v>75</v>
      </c>
      <c r="D71" s="6" t="s">
        <v>135</v>
      </c>
      <c r="E71" s="6" t="s">
        <v>150</v>
      </c>
      <c r="F71" s="6" t="s">
        <v>152</v>
      </c>
      <c r="G71" s="6">
        <v>90</v>
      </c>
      <c r="J71" s="6" t="s">
        <v>146</v>
      </c>
    </row>
    <row r="72" spans="1:10" ht="24" customHeight="1" x14ac:dyDescent="0.25">
      <c r="A72" s="7">
        <v>44199</v>
      </c>
      <c r="B72" s="6" t="str">
        <f>VLOOKUP(Courses[[#This Row],[Course Category]],TrainingType,2,0)&amp;"-"&amp;TEXT(MONTH(Courses[[#This Row],[Training Date]]),"00")&amp;"-"&amp;TEXT(ROW(A71),"000")</f>
        <v>TS-01-071</v>
      </c>
      <c r="C72" s="6" t="s">
        <v>76</v>
      </c>
      <c r="D72" s="6" t="s">
        <v>133</v>
      </c>
      <c r="E72" s="6" t="s">
        <v>150</v>
      </c>
      <c r="F72" s="6" t="s">
        <v>152</v>
      </c>
      <c r="G72" s="6">
        <v>67</v>
      </c>
      <c r="J72" s="6" t="s">
        <v>145</v>
      </c>
    </row>
    <row r="73" spans="1:10" ht="24" hidden="1" customHeight="1" x14ac:dyDescent="0.25">
      <c r="A73" s="7">
        <v>44357</v>
      </c>
      <c r="B73" s="6" t="str">
        <f>VLOOKUP(Courses[[#This Row],[Course Category]],TrainingType,2,0)&amp;"-"&amp;TEXT(MONTH(Courses[[#This Row],[Training Date]]),"00")&amp;"-"&amp;TEXT(ROW(A72),"000")</f>
        <v>LS-06-072</v>
      </c>
      <c r="C73" s="6" t="s">
        <v>77</v>
      </c>
      <c r="D73" s="6" t="s">
        <v>134</v>
      </c>
      <c r="E73" s="6" t="s">
        <v>150</v>
      </c>
      <c r="F73" s="6" t="s">
        <v>152</v>
      </c>
      <c r="G73" s="6">
        <v>67</v>
      </c>
      <c r="J73" s="6" t="s">
        <v>146</v>
      </c>
    </row>
    <row r="74" spans="1:10" ht="24" hidden="1" customHeight="1" x14ac:dyDescent="0.25">
      <c r="A74" s="7">
        <v>44423</v>
      </c>
      <c r="B74" s="6" t="str">
        <f>VLOOKUP(Courses[[#This Row],[Course Category]],TrainingType,2,0)&amp;"-"&amp;TEXT(MONTH(Courses[[#This Row],[Training Date]]),"00")&amp;"-"&amp;TEXT(ROW(A73),"000")</f>
        <v>LS-08-073</v>
      </c>
      <c r="C74" s="6" t="s">
        <v>78</v>
      </c>
      <c r="D74" s="6" t="s">
        <v>134</v>
      </c>
      <c r="E74" s="6" t="s">
        <v>150</v>
      </c>
      <c r="F74" s="6" t="s">
        <v>153</v>
      </c>
      <c r="G74" s="6">
        <v>94</v>
      </c>
      <c r="J74" s="6" t="s">
        <v>146</v>
      </c>
    </row>
    <row r="75" spans="1:10" ht="24" hidden="1" customHeight="1" x14ac:dyDescent="0.25">
      <c r="A75" s="7">
        <v>44451</v>
      </c>
      <c r="B75" s="6" t="str">
        <f>VLOOKUP(Courses[[#This Row],[Course Category]],TrainingType,2,0)&amp;"-"&amp;TEXT(MONTH(Courses[[#This Row],[Training Date]]),"00")&amp;"-"&amp;TEXT(ROW(A74),"000")</f>
        <v>LS-09-074</v>
      </c>
      <c r="C75" s="6" t="s">
        <v>79</v>
      </c>
      <c r="D75" s="6" t="s">
        <v>134</v>
      </c>
      <c r="E75" s="6" t="s">
        <v>150</v>
      </c>
      <c r="F75" s="6" t="s">
        <v>153</v>
      </c>
      <c r="G75" s="6">
        <v>74</v>
      </c>
      <c r="J75" s="6" t="s">
        <v>146</v>
      </c>
    </row>
    <row r="76" spans="1:10" ht="24" hidden="1" customHeight="1" x14ac:dyDescent="0.25">
      <c r="A76" s="7">
        <v>44399</v>
      </c>
      <c r="B76" s="6" t="str">
        <f>VLOOKUP(Courses[[#This Row],[Course Category]],TrainingType,2,0)&amp;"-"&amp;TEXT(MONTH(Courses[[#This Row],[Training Date]]),"00")&amp;"-"&amp;TEXT(ROW(A75),"000")</f>
        <v>LS-07-075</v>
      </c>
      <c r="C76" s="6" t="s">
        <v>80</v>
      </c>
      <c r="D76" s="6" t="s">
        <v>134</v>
      </c>
      <c r="E76" s="6" t="s">
        <v>151</v>
      </c>
      <c r="F76" s="6" t="s">
        <v>155</v>
      </c>
      <c r="G76" s="6">
        <v>113</v>
      </c>
      <c r="J76" s="6" t="s">
        <v>146</v>
      </c>
    </row>
    <row r="77" spans="1:10" ht="24" hidden="1" customHeight="1" x14ac:dyDescent="0.25">
      <c r="A77" s="7">
        <v>44461</v>
      </c>
      <c r="B77" s="6" t="str">
        <f>VLOOKUP(Courses[[#This Row],[Course Category]],TrainingType,2,0)&amp;"-"&amp;TEXT(MONTH(Courses[[#This Row],[Training Date]]),"00")&amp;"-"&amp;TEXT(ROW(A76),"000")</f>
        <v>LS-09-076</v>
      </c>
      <c r="C77" s="6" t="s">
        <v>81</v>
      </c>
      <c r="D77" s="6" t="s">
        <v>134</v>
      </c>
      <c r="E77" s="6" t="s">
        <v>151</v>
      </c>
      <c r="F77" s="6" t="s">
        <v>155</v>
      </c>
      <c r="G77" s="6">
        <v>26</v>
      </c>
      <c r="J77" s="6" t="s">
        <v>146</v>
      </c>
    </row>
    <row r="78" spans="1:10" ht="24" hidden="1" customHeight="1" x14ac:dyDescent="0.25">
      <c r="A78" s="7">
        <v>44312</v>
      </c>
      <c r="B78" s="6" t="str">
        <f>VLOOKUP(Courses[[#This Row],[Course Category]],TrainingType,2,0)&amp;"-"&amp;TEXT(MONTH(Courses[[#This Row],[Training Date]]),"00")&amp;"-"&amp;TEXT(ROW(A77),"000")</f>
        <v>LS-04-077</v>
      </c>
      <c r="C78" s="6" t="s">
        <v>82</v>
      </c>
      <c r="D78" s="6" t="s">
        <v>134</v>
      </c>
      <c r="E78" s="6" t="s">
        <v>151</v>
      </c>
      <c r="F78" s="6" t="s">
        <v>155</v>
      </c>
      <c r="G78" s="6">
        <v>45</v>
      </c>
      <c r="J78" s="6" t="s">
        <v>146</v>
      </c>
    </row>
    <row r="79" spans="1:10" ht="24" hidden="1" customHeight="1" x14ac:dyDescent="0.25">
      <c r="A79" s="7">
        <v>44405</v>
      </c>
      <c r="B79" s="6" t="str">
        <f>VLOOKUP(Courses[[#This Row],[Course Category]],TrainingType,2,0)&amp;"-"&amp;TEXT(MONTH(Courses[[#This Row],[Training Date]]),"00")&amp;"-"&amp;TEXT(ROW(A78),"000")</f>
        <v>LS-07-078</v>
      </c>
      <c r="C79" s="6" t="s">
        <v>83</v>
      </c>
      <c r="D79" s="6" t="s">
        <v>134</v>
      </c>
      <c r="E79" s="6" t="s">
        <v>151</v>
      </c>
      <c r="F79" s="6" t="s">
        <v>155</v>
      </c>
      <c r="G79" s="6">
        <v>115</v>
      </c>
      <c r="J79" s="6" t="s">
        <v>146</v>
      </c>
    </row>
    <row r="80" spans="1:10" ht="24" hidden="1" customHeight="1" x14ac:dyDescent="0.25">
      <c r="A80" s="7">
        <v>44420</v>
      </c>
      <c r="B80" s="6" t="str">
        <f>VLOOKUP(Courses[[#This Row],[Course Category]],TrainingType,2,0)&amp;"-"&amp;TEXT(MONTH(Courses[[#This Row],[Training Date]]),"00")&amp;"-"&amp;TEXT(ROW(A79),"000")</f>
        <v>LS-08-079</v>
      </c>
      <c r="C80" s="6" t="s">
        <v>84</v>
      </c>
      <c r="D80" s="6" t="s">
        <v>134</v>
      </c>
      <c r="E80" s="6" t="s">
        <v>151</v>
      </c>
      <c r="F80" s="6" t="s">
        <v>155</v>
      </c>
      <c r="G80" s="6">
        <v>99</v>
      </c>
      <c r="J80" s="6" t="s">
        <v>146</v>
      </c>
    </row>
    <row r="81" spans="1:10" ht="24" hidden="1" customHeight="1" x14ac:dyDescent="0.25">
      <c r="A81" s="7">
        <v>44453</v>
      </c>
      <c r="B81" s="6" t="str">
        <f>VLOOKUP(Courses[[#This Row],[Course Category]],TrainingType,2,0)&amp;"-"&amp;TEXT(MONTH(Courses[[#This Row],[Training Date]]),"00")&amp;"-"&amp;TEXT(ROW(A80),"000")</f>
        <v>LS-09-080</v>
      </c>
      <c r="C81" s="6" t="s">
        <v>85</v>
      </c>
      <c r="D81" s="6" t="s">
        <v>134</v>
      </c>
      <c r="E81" s="6" t="s">
        <v>148</v>
      </c>
      <c r="F81" s="6" t="s">
        <v>155</v>
      </c>
      <c r="G81" s="6">
        <v>80</v>
      </c>
      <c r="J81" s="6" t="s">
        <v>146</v>
      </c>
    </row>
    <row r="82" spans="1:10" ht="24" hidden="1" customHeight="1" x14ac:dyDescent="0.25">
      <c r="A82" s="7">
        <v>44489</v>
      </c>
      <c r="B82" s="6" t="str">
        <f>VLOOKUP(Courses[[#This Row],[Course Category]],TrainingType,2,0)&amp;"-"&amp;TEXT(MONTH(Courses[[#This Row],[Training Date]]),"00")&amp;"-"&amp;TEXT(ROW(A81),"000")</f>
        <v>LS-10-081</v>
      </c>
      <c r="C82" s="6" t="s">
        <v>86</v>
      </c>
      <c r="D82" s="6" t="s">
        <v>134</v>
      </c>
      <c r="E82" s="6" t="s">
        <v>148</v>
      </c>
      <c r="F82" s="6" t="s">
        <v>155</v>
      </c>
      <c r="G82" s="6">
        <v>88</v>
      </c>
      <c r="J82" s="6" t="s">
        <v>146</v>
      </c>
    </row>
    <row r="83" spans="1:10" ht="24" hidden="1" customHeight="1" x14ac:dyDescent="0.25">
      <c r="A83" s="7">
        <v>44545</v>
      </c>
      <c r="B83" s="6" t="str">
        <f>VLOOKUP(Courses[[#This Row],[Course Category]],TrainingType,2,0)&amp;"-"&amp;TEXT(MONTH(Courses[[#This Row],[Training Date]]),"00")&amp;"-"&amp;TEXT(ROW(A82),"000")</f>
        <v>LS-12-082</v>
      </c>
      <c r="C83" s="6" t="s">
        <v>87</v>
      </c>
      <c r="D83" s="6" t="s">
        <v>134</v>
      </c>
      <c r="E83" s="6" t="s">
        <v>148</v>
      </c>
      <c r="F83" s="6" t="s">
        <v>155</v>
      </c>
      <c r="G83" s="6">
        <v>25</v>
      </c>
      <c r="J83" s="6" t="s">
        <v>146</v>
      </c>
    </row>
    <row r="84" spans="1:10" ht="24" hidden="1" customHeight="1" x14ac:dyDescent="0.25">
      <c r="A84" s="7">
        <v>44383</v>
      </c>
      <c r="B84" s="6" t="str">
        <f>VLOOKUP(Courses[[#This Row],[Course Category]],TrainingType,2,0)&amp;"-"&amp;TEXT(MONTH(Courses[[#This Row],[Training Date]]),"00")&amp;"-"&amp;TEXT(ROW(A83),"000")</f>
        <v>TS-07-083</v>
      </c>
      <c r="C84" s="6" t="s">
        <v>88</v>
      </c>
      <c r="D84" s="6" t="s">
        <v>133</v>
      </c>
      <c r="E84" s="6" t="s">
        <v>148</v>
      </c>
      <c r="F84" s="6" t="s">
        <v>155</v>
      </c>
      <c r="G84" s="6">
        <v>92</v>
      </c>
      <c r="J84" s="6" t="s">
        <v>146</v>
      </c>
    </row>
    <row r="85" spans="1:10" ht="24" hidden="1" customHeight="1" x14ac:dyDescent="0.25">
      <c r="A85" s="7">
        <v>44396</v>
      </c>
      <c r="B85" s="6" t="str">
        <f>VLOOKUP(Courses[[#This Row],[Course Category]],TrainingType,2,0)&amp;"-"&amp;TEXT(MONTH(Courses[[#This Row],[Training Date]]),"00")&amp;"-"&amp;TEXT(ROW(A84),"000")</f>
        <v>TS-07-084</v>
      </c>
      <c r="C85" s="6" t="s">
        <v>89</v>
      </c>
      <c r="D85" s="6" t="s">
        <v>133</v>
      </c>
      <c r="E85" s="6" t="s">
        <v>148</v>
      </c>
      <c r="F85" s="6" t="s">
        <v>155</v>
      </c>
      <c r="G85" s="6">
        <v>27</v>
      </c>
      <c r="J85" s="6" t="s">
        <v>146</v>
      </c>
    </row>
    <row r="86" spans="1:10" ht="24" hidden="1" customHeight="1" x14ac:dyDescent="0.25">
      <c r="A86" s="7">
        <v>44417</v>
      </c>
      <c r="B86" s="6" t="str">
        <f>VLOOKUP(Courses[[#This Row],[Course Category]],TrainingType,2,0)&amp;"-"&amp;TEXT(MONTH(Courses[[#This Row],[Training Date]]),"00")&amp;"-"&amp;TEXT(ROW(A85),"000")</f>
        <v>TS-08-085</v>
      </c>
      <c r="C86" s="6" t="s">
        <v>90</v>
      </c>
      <c r="D86" s="6" t="s">
        <v>133</v>
      </c>
      <c r="E86" s="6" t="s">
        <v>148</v>
      </c>
      <c r="F86" s="6" t="s">
        <v>155</v>
      </c>
      <c r="G86" s="6">
        <v>45</v>
      </c>
      <c r="J86" s="6" t="s">
        <v>146</v>
      </c>
    </row>
    <row r="87" spans="1:10" ht="24" hidden="1" customHeight="1" x14ac:dyDescent="0.25">
      <c r="A87" s="7">
        <v>44221</v>
      </c>
      <c r="B87" s="6" t="str">
        <f>VLOOKUP(Courses[[#This Row],[Course Category]],TrainingType,2,0)&amp;"-"&amp;TEXT(MONTH(Courses[[#This Row],[Training Date]]),"00")&amp;"-"&amp;TEXT(ROW(A86),"000")</f>
        <v>TS-01-086</v>
      </c>
      <c r="C87" s="6" t="s">
        <v>91</v>
      </c>
      <c r="D87" s="6" t="s">
        <v>133</v>
      </c>
      <c r="E87" s="6" t="s">
        <v>151</v>
      </c>
      <c r="F87" s="6" t="s">
        <v>155</v>
      </c>
      <c r="G87" s="6">
        <v>106</v>
      </c>
      <c r="J87" s="6" t="s">
        <v>144</v>
      </c>
    </row>
    <row r="88" spans="1:10" ht="24" hidden="1" customHeight="1" x14ac:dyDescent="0.25">
      <c r="A88" s="7">
        <v>44207</v>
      </c>
      <c r="B88" s="6" t="str">
        <f>VLOOKUP(Courses[[#This Row],[Course Category]],TrainingType,2,0)&amp;"-"&amp;TEXT(MONTH(Courses[[#This Row],[Training Date]]),"00")&amp;"-"&amp;TEXT(ROW(A87),"000")</f>
        <v>SK-01-087</v>
      </c>
      <c r="C88" s="6" t="s">
        <v>92</v>
      </c>
      <c r="D88" s="6" t="s">
        <v>132</v>
      </c>
      <c r="E88" s="6" t="s">
        <v>151</v>
      </c>
      <c r="F88" s="6" t="s">
        <v>155</v>
      </c>
      <c r="G88" s="6">
        <v>16</v>
      </c>
      <c r="J88" s="6" t="s">
        <v>144</v>
      </c>
    </row>
    <row r="89" spans="1:10" ht="24" hidden="1" customHeight="1" x14ac:dyDescent="0.25">
      <c r="A89" s="7">
        <v>44424</v>
      </c>
      <c r="B89" s="6" t="str">
        <f>VLOOKUP(Courses[[#This Row],[Course Category]],TrainingType,2,0)&amp;"-"&amp;TEXT(MONTH(Courses[[#This Row],[Training Date]]),"00")&amp;"-"&amp;TEXT(ROW(A88),"000")</f>
        <v>TS-08-088</v>
      </c>
      <c r="C89" s="6" t="s">
        <v>93</v>
      </c>
      <c r="D89" s="6" t="s">
        <v>133</v>
      </c>
      <c r="E89" s="6" t="s">
        <v>151</v>
      </c>
      <c r="F89" s="6" t="s">
        <v>155</v>
      </c>
      <c r="G89" s="6">
        <v>19</v>
      </c>
      <c r="J89" s="6" t="s">
        <v>146</v>
      </c>
    </row>
    <row r="90" spans="1:10" ht="24" hidden="1" customHeight="1" x14ac:dyDescent="0.25">
      <c r="A90" s="7">
        <v>44446</v>
      </c>
      <c r="B90" s="6" t="str">
        <f>VLOOKUP(Courses[[#This Row],[Course Category]],TrainingType,2,0)&amp;"-"&amp;TEXT(MONTH(Courses[[#This Row],[Training Date]]),"00")&amp;"-"&amp;TEXT(ROW(A89),"000")</f>
        <v>TS-09-089</v>
      </c>
      <c r="C90" s="6" t="s">
        <v>94</v>
      </c>
      <c r="D90" s="6" t="s">
        <v>133</v>
      </c>
      <c r="E90" s="6" t="s">
        <v>149</v>
      </c>
      <c r="F90" s="6" t="s">
        <v>158</v>
      </c>
      <c r="G90" s="6">
        <v>43</v>
      </c>
      <c r="J90" s="6" t="s">
        <v>146</v>
      </c>
    </row>
    <row r="91" spans="1:10" ht="24" hidden="1" customHeight="1" x14ac:dyDescent="0.25">
      <c r="A91" s="7">
        <v>44353</v>
      </c>
      <c r="B91" s="6" t="str">
        <f>VLOOKUP(Courses[[#This Row],[Course Category]],TrainingType,2,0)&amp;"-"&amp;TEXT(MONTH(Courses[[#This Row],[Training Date]]),"00")&amp;"-"&amp;TEXT(ROW(A90),"000")</f>
        <v>TS-06-090</v>
      </c>
      <c r="C91" s="6" t="s">
        <v>95</v>
      </c>
      <c r="D91" s="6" t="s">
        <v>133</v>
      </c>
      <c r="E91" s="6" t="s">
        <v>149</v>
      </c>
      <c r="F91" s="6" t="s">
        <v>158</v>
      </c>
      <c r="G91" s="6">
        <v>17</v>
      </c>
      <c r="J91" s="6" t="s">
        <v>146</v>
      </c>
    </row>
    <row r="92" spans="1:10" ht="24" hidden="1" customHeight="1" x14ac:dyDescent="0.25">
      <c r="A92" s="7">
        <v>44481</v>
      </c>
      <c r="B92" s="6" t="str">
        <f>VLOOKUP(Courses[[#This Row],[Course Category]],TrainingType,2,0)&amp;"-"&amp;TEXT(MONTH(Courses[[#This Row],[Training Date]]),"00")&amp;"-"&amp;TEXT(ROW(A91),"000")</f>
        <v>TS-10-091</v>
      </c>
      <c r="C92" s="6" t="s">
        <v>96</v>
      </c>
      <c r="D92" s="6" t="s">
        <v>133</v>
      </c>
      <c r="E92" s="6" t="s">
        <v>149</v>
      </c>
      <c r="F92" s="6" t="s">
        <v>157</v>
      </c>
      <c r="G92" s="6">
        <v>102</v>
      </c>
      <c r="J92" s="6" t="s">
        <v>146</v>
      </c>
    </row>
    <row r="93" spans="1:10" ht="24" hidden="1" customHeight="1" x14ac:dyDescent="0.25">
      <c r="A93" s="7">
        <v>44313</v>
      </c>
      <c r="B93" s="6" t="str">
        <f>VLOOKUP(Courses[[#This Row],[Course Category]],TrainingType,2,0)&amp;"-"&amp;TEXT(MONTH(Courses[[#This Row],[Training Date]]),"00")&amp;"-"&amp;TEXT(ROW(A92),"000")</f>
        <v>TS-04-092</v>
      </c>
      <c r="C93" s="6" t="s">
        <v>97</v>
      </c>
      <c r="D93" s="6" t="s">
        <v>133</v>
      </c>
      <c r="E93" s="6" t="s">
        <v>149</v>
      </c>
      <c r="F93" s="6" t="s">
        <v>157</v>
      </c>
      <c r="G93" s="6">
        <v>37</v>
      </c>
      <c r="J93" s="6" t="s">
        <v>146</v>
      </c>
    </row>
    <row r="94" spans="1:10" ht="24" hidden="1" customHeight="1" x14ac:dyDescent="0.25">
      <c r="A94" s="7">
        <v>44493</v>
      </c>
      <c r="B94" s="6" t="str">
        <f>VLOOKUP(Courses[[#This Row],[Course Category]],TrainingType,2,0)&amp;"-"&amp;TEXT(MONTH(Courses[[#This Row],[Training Date]]),"00")&amp;"-"&amp;TEXT(ROW(A93),"000")</f>
        <v>TS-10-093</v>
      </c>
      <c r="C94" s="6" t="s">
        <v>98</v>
      </c>
      <c r="D94" s="6" t="s">
        <v>133</v>
      </c>
      <c r="E94" s="6" t="s">
        <v>149</v>
      </c>
      <c r="F94" s="6" t="s">
        <v>157</v>
      </c>
      <c r="G94" s="6">
        <v>46</v>
      </c>
      <c r="J94" s="6" t="s">
        <v>146</v>
      </c>
    </row>
    <row r="95" spans="1:10" ht="24" hidden="1" customHeight="1" x14ac:dyDescent="0.25">
      <c r="A95" s="7">
        <v>44483</v>
      </c>
      <c r="B95" s="6" t="str">
        <f>VLOOKUP(Courses[[#This Row],[Course Category]],TrainingType,2,0)&amp;"-"&amp;TEXT(MONTH(Courses[[#This Row],[Training Date]]),"00")&amp;"-"&amp;TEXT(ROW(A94),"000")</f>
        <v>TS-10-094</v>
      </c>
      <c r="C95" s="6" t="s">
        <v>99</v>
      </c>
      <c r="D95" s="6" t="s">
        <v>133</v>
      </c>
      <c r="E95" s="6" t="s">
        <v>149</v>
      </c>
      <c r="F95" s="6" t="s">
        <v>157</v>
      </c>
      <c r="G95" s="6">
        <v>62</v>
      </c>
      <c r="J95" s="6" t="s">
        <v>146</v>
      </c>
    </row>
    <row r="96" spans="1:10" ht="24" hidden="1" customHeight="1" x14ac:dyDescent="0.25">
      <c r="A96" s="7">
        <v>44328</v>
      </c>
      <c r="B96" s="6" t="str">
        <f>VLOOKUP(Courses[[#This Row],[Course Category]],TrainingType,2,0)&amp;"-"&amp;TEXT(MONTH(Courses[[#This Row],[Training Date]]),"00")&amp;"-"&amp;TEXT(ROW(A95),"000")</f>
        <v>TS-05-095</v>
      </c>
      <c r="C96" s="6" t="s">
        <v>100</v>
      </c>
      <c r="D96" s="6" t="s">
        <v>133</v>
      </c>
      <c r="E96" s="6" t="s">
        <v>149</v>
      </c>
      <c r="F96" s="6" t="s">
        <v>157</v>
      </c>
      <c r="G96" s="6">
        <v>16</v>
      </c>
      <c r="J96" s="6" t="s">
        <v>146</v>
      </c>
    </row>
    <row r="97" spans="1:10" ht="24" hidden="1" customHeight="1" x14ac:dyDescent="0.25">
      <c r="A97" s="7">
        <v>44353</v>
      </c>
      <c r="B97" s="6" t="str">
        <f>VLOOKUP(Courses[[#This Row],[Course Category]],TrainingType,2,0)&amp;"-"&amp;TEXT(MONTH(Courses[[#This Row],[Training Date]]),"00")&amp;"-"&amp;TEXT(ROW(A96),"000")</f>
        <v>TS-06-096</v>
      </c>
      <c r="C97" s="6" t="s">
        <v>101</v>
      </c>
      <c r="D97" s="6" t="s">
        <v>133</v>
      </c>
      <c r="E97" s="6" t="s">
        <v>149</v>
      </c>
      <c r="F97" s="6" t="s">
        <v>158</v>
      </c>
      <c r="G97" s="6">
        <v>25</v>
      </c>
      <c r="J97" s="6" t="s">
        <v>146</v>
      </c>
    </row>
    <row r="98" spans="1:10" ht="24" hidden="1" customHeight="1" x14ac:dyDescent="0.25">
      <c r="A98" s="7">
        <v>44348</v>
      </c>
      <c r="B98" s="6" t="str">
        <f>VLOOKUP(Courses[[#This Row],[Course Category]],TrainingType,2,0)&amp;"-"&amp;TEXT(MONTH(Courses[[#This Row],[Training Date]]),"00")&amp;"-"&amp;TEXT(ROW(A97),"000")</f>
        <v>SK-06-097</v>
      </c>
      <c r="C98" s="6" t="s">
        <v>102</v>
      </c>
      <c r="D98" s="6" t="s">
        <v>132</v>
      </c>
      <c r="E98" s="6" t="s">
        <v>149</v>
      </c>
      <c r="F98" s="6" t="s">
        <v>158</v>
      </c>
      <c r="G98" s="6">
        <v>57</v>
      </c>
      <c r="J98" s="6" t="s">
        <v>146</v>
      </c>
    </row>
    <row r="99" spans="1:10" ht="24" hidden="1" customHeight="1" x14ac:dyDescent="0.25">
      <c r="A99" s="7">
        <v>44292</v>
      </c>
      <c r="B99" s="6" t="str">
        <f>VLOOKUP(Courses[[#This Row],[Course Category]],TrainingType,2,0)&amp;"-"&amp;TEXT(MONTH(Courses[[#This Row],[Training Date]]),"00")&amp;"-"&amp;TEXT(ROW(A98),"000")</f>
        <v>SK-04-098</v>
      </c>
      <c r="C99" s="6" t="s">
        <v>103</v>
      </c>
      <c r="D99" s="6" t="s">
        <v>132</v>
      </c>
      <c r="E99" s="6" t="s">
        <v>149</v>
      </c>
      <c r="F99" s="6" t="s">
        <v>158</v>
      </c>
      <c r="G99" s="6">
        <v>18</v>
      </c>
      <c r="J99" s="6" t="s">
        <v>146</v>
      </c>
    </row>
    <row r="100" spans="1:10" ht="24" hidden="1" customHeight="1" x14ac:dyDescent="0.25">
      <c r="A100" s="7">
        <v>44266</v>
      </c>
      <c r="B100" s="6" t="str">
        <f>VLOOKUP(Courses[[#This Row],[Course Category]],TrainingType,2,0)&amp;"-"&amp;TEXT(MONTH(Courses[[#This Row],[Training Date]]),"00")&amp;"-"&amp;TEXT(ROW(A99),"000")</f>
        <v>TS-03-099</v>
      </c>
      <c r="C100" s="6" t="s">
        <v>104</v>
      </c>
      <c r="D100" s="6" t="s">
        <v>133</v>
      </c>
      <c r="E100" s="6" t="s">
        <v>149</v>
      </c>
      <c r="F100" s="6" t="s">
        <v>158</v>
      </c>
      <c r="G100" s="6">
        <v>73</v>
      </c>
      <c r="J100" s="6" t="s">
        <v>146</v>
      </c>
    </row>
    <row r="101" spans="1:10" ht="24" hidden="1" customHeight="1" x14ac:dyDescent="0.25">
      <c r="A101" s="7">
        <v>44388</v>
      </c>
      <c r="B101" s="6" t="str">
        <f>VLOOKUP(Courses[[#This Row],[Course Category]],TrainingType,2,0)&amp;"-"&amp;TEXT(MONTH(Courses[[#This Row],[Training Date]]),"00")&amp;"-"&amp;TEXT(ROW(A100),"000")</f>
        <v>SK-07-100</v>
      </c>
      <c r="C101" s="6" t="s">
        <v>9</v>
      </c>
      <c r="D101" s="6" t="s">
        <v>132</v>
      </c>
      <c r="E101" s="6" t="s">
        <v>148</v>
      </c>
      <c r="F101" s="6" t="s">
        <v>155</v>
      </c>
      <c r="G101" s="6">
        <v>70</v>
      </c>
      <c r="J101" s="6" t="s">
        <v>146</v>
      </c>
    </row>
    <row r="102" spans="1:10" ht="24" hidden="1" customHeight="1" x14ac:dyDescent="0.25">
      <c r="A102" s="7">
        <v>44227</v>
      </c>
      <c r="B102" s="6" t="str">
        <f>VLOOKUP(Courses[[#This Row],[Course Category]],TrainingType,2,0)&amp;"-"&amp;TEXT(MONTH(Courses[[#This Row],[Training Date]]),"00")&amp;"-"&amp;TEXT(ROW(A101),"000")</f>
        <v>SK-01-101</v>
      </c>
      <c r="C102" s="6" t="s">
        <v>105</v>
      </c>
      <c r="D102" s="6" t="s">
        <v>132</v>
      </c>
      <c r="E102" s="6" t="s">
        <v>148</v>
      </c>
      <c r="F102" s="6" t="s">
        <v>155</v>
      </c>
      <c r="G102" s="6">
        <v>98</v>
      </c>
      <c r="J102" s="6" t="s">
        <v>144</v>
      </c>
    </row>
    <row r="103" spans="1:10" ht="24" hidden="1" customHeight="1" x14ac:dyDescent="0.25">
      <c r="A103" s="7">
        <v>44371</v>
      </c>
      <c r="B103" s="6" t="str">
        <f>VLOOKUP(Courses[[#This Row],[Course Category]],TrainingType,2,0)&amp;"-"&amp;TEXT(MONTH(Courses[[#This Row],[Training Date]]),"00")&amp;"-"&amp;TEXT(ROW(A102),"000")</f>
        <v>SK-06-102</v>
      </c>
      <c r="C103" s="6" t="s">
        <v>106</v>
      </c>
      <c r="D103" s="6" t="s">
        <v>132</v>
      </c>
      <c r="E103" s="6" t="s">
        <v>148</v>
      </c>
      <c r="F103" s="6" t="s">
        <v>155</v>
      </c>
      <c r="G103" s="6">
        <v>64</v>
      </c>
      <c r="J103" s="6" t="s">
        <v>146</v>
      </c>
    </row>
    <row r="104" spans="1:10" ht="24" hidden="1" customHeight="1" x14ac:dyDescent="0.25">
      <c r="A104" s="7">
        <v>44480</v>
      </c>
      <c r="B104" s="6" t="str">
        <f>VLOOKUP(Courses[[#This Row],[Course Category]],TrainingType,2,0)&amp;"-"&amp;TEXT(MONTH(Courses[[#This Row],[Training Date]]),"00")&amp;"-"&amp;TEXT(ROW(A103),"000")</f>
        <v>SK-10-103</v>
      </c>
      <c r="C104" s="6" t="s">
        <v>107</v>
      </c>
      <c r="D104" s="6" t="s">
        <v>132</v>
      </c>
      <c r="E104" s="6" t="s">
        <v>148</v>
      </c>
      <c r="F104" s="6" t="s">
        <v>155</v>
      </c>
      <c r="G104" s="6">
        <v>42</v>
      </c>
      <c r="J104" s="6" t="s">
        <v>146</v>
      </c>
    </row>
    <row r="105" spans="1:10" ht="24" hidden="1" customHeight="1" x14ac:dyDescent="0.25">
      <c r="A105" s="7">
        <v>44468</v>
      </c>
      <c r="B105" s="6" t="str">
        <f>VLOOKUP(Courses[[#This Row],[Course Category]],TrainingType,2,0)&amp;"-"&amp;TEXT(MONTH(Courses[[#This Row],[Training Date]]),"00")&amp;"-"&amp;TEXT(ROW(A104),"000")</f>
        <v>SK-09-104</v>
      </c>
      <c r="C105" s="6" t="s">
        <v>108</v>
      </c>
      <c r="D105" s="6" t="s">
        <v>132</v>
      </c>
      <c r="E105" s="6" t="s">
        <v>148</v>
      </c>
      <c r="F105" s="6" t="s">
        <v>155</v>
      </c>
      <c r="G105" s="6">
        <v>69</v>
      </c>
      <c r="J105" s="6" t="s">
        <v>146</v>
      </c>
    </row>
    <row r="106" spans="1:10" ht="24" hidden="1" customHeight="1" x14ac:dyDescent="0.25">
      <c r="A106" s="7">
        <v>44339</v>
      </c>
      <c r="B106" s="6" t="str">
        <f>VLOOKUP(Courses[[#This Row],[Course Category]],TrainingType,2,0)&amp;"-"&amp;TEXT(MONTH(Courses[[#This Row],[Training Date]]),"00")&amp;"-"&amp;TEXT(ROW(A105),"000")</f>
        <v>SK-05-105</v>
      </c>
      <c r="C106" s="6" t="s">
        <v>109</v>
      </c>
      <c r="D106" s="6" t="s">
        <v>132</v>
      </c>
      <c r="E106" s="6" t="s">
        <v>149</v>
      </c>
      <c r="F106" s="6" t="s">
        <v>158</v>
      </c>
      <c r="G106" s="6">
        <v>28</v>
      </c>
      <c r="J106" s="6" t="s">
        <v>146</v>
      </c>
    </row>
    <row r="107" spans="1:10" ht="24" hidden="1" customHeight="1" x14ac:dyDescent="0.25">
      <c r="A107" s="7">
        <v>44339</v>
      </c>
      <c r="B107" s="6" t="str">
        <f>VLOOKUP(Courses[[#This Row],[Course Category]],TrainingType,2,0)&amp;"-"&amp;TEXT(MONTH(Courses[[#This Row],[Training Date]]),"00")&amp;"-"&amp;TEXT(ROW(A106),"000")</f>
        <v>SK-05-106</v>
      </c>
      <c r="C107" s="6" t="s">
        <v>110</v>
      </c>
      <c r="D107" s="6" t="s">
        <v>132</v>
      </c>
      <c r="E107" s="6" t="s">
        <v>151</v>
      </c>
      <c r="F107" s="6" t="s">
        <v>155</v>
      </c>
      <c r="G107" s="6">
        <v>22</v>
      </c>
      <c r="J107" s="6" t="s">
        <v>146</v>
      </c>
    </row>
    <row r="108" spans="1:10" ht="24" hidden="1" customHeight="1" x14ac:dyDescent="0.25">
      <c r="A108" s="7">
        <v>44453</v>
      </c>
      <c r="B108" s="6" t="str">
        <f>VLOOKUP(Courses[[#This Row],[Course Category]],TrainingType,2,0)&amp;"-"&amp;TEXT(MONTH(Courses[[#This Row],[Training Date]]),"00")&amp;"-"&amp;TEXT(ROW(A107),"000")</f>
        <v>SK-09-107</v>
      </c>
      <c r="C108" s="6" t="s">
        <v>111</v>
      </c>
      <c r="D108" s="6" t="s">
        <v>132</v>
      </c>
      <c r="E108" s="6" t="s">
        <v>151</v>
      </c>
      <c r="F108" s="6" t="s">
        <v>155</v>
      </c>
      <c r="G108" s="6">
        <v>102</v>
      </c>
      <c r="J108" s="6" t="s">
        <v>146</v>
      </c>
    </row>
    <row r="109" spans="1:10" ht="24" hidden="1" customHeight="1" x14ac:dyDescent="0.25">
      <c r="A109" s="7">
        <v>44299</v>
      </c>
      <c r="B109" s="6" t="str">
        <f>VLOOKUP(Courses[[#This Row],[Course Category]],TrainingType,2,0)&amp;"-"&amp;TEXT(MONTH(Courses[[#This Row],[Training Date]]),"00")&amp;"-"&amp;TEXT(ROW(A108),"000")</f>
        <v>SK-04-108</v>
      </c>
      <c r="C109" s="6" t="s">
        <v>112</v>
      </c>
      <c r="D109" s="6" t="s">
        <v>132</v>
      </c>
      <c r="E109" s="6" t="s">
        <v>149</v>
      </c>
      <c r="F109" s="6" t="s">
        <v>158</v>
      </c>
      <c r="G109" s="6">
        <v>39</v>
      </c>
      <c r="J109" s="6" t="s">
        <v>146</v>
      </c>
    </row>
    <row r="110" spans="1:10" ht="24" hidden="1" customHeight="1" x14ac:dyDescent="0.25">
      <c r="A110" s="7">
        <v>44459</v>
      </c>
      <c r="B110" s="6" t="str">
        <f>VLOOKUP(Courses[[#This Row],[Course Category]],TrainingType,2,0)&amp;"-"&amp;TEXT(MONTH(Courses[[#This Row],[Training Date]]),"00")&amp;"-"&amp;TEXT(ROW(A109),"000")</f>
        <v>SK-09-109</v>
      </c>
      <c r="C110" s="6" t="s">
        <v>113</v>
      </c>
      <c r="D110" s="6" t="s">
        <v>132</v>
      </c>
      <c r="E110" s="6" t="s">
        <v>149</v>
      </c>
      <c r="F110" s="6" t="s">
        <v>159</v>
      </c>
      <c r="G110" s="6">
        <v>57</v>
      </c>
      <c r="J110" s="6" t="s">
        <v>146</v>
      </c>
    </row>
    <row r="111" spans="1:10" ht="24" hidden="1" customHeight="1" x14ac:dyDescent="0.25">
      <c r="A111" s="7">
        <v>44318</v>
      </c>
      <c r="B111" s="6" t="str">
        <f>VLOOKUP(Courses[[#This Row],[Course Category]],TrainingType,2,0)&amp;"-"&amp;TEXT(MONTH(Courses[[#This Row],[Training Date]]),"00")&amp;"-"&amp;TEXT(ROW(A110),"000")</f>
        <v>SK-05-110</v>
      </c>
      <c r="C111" s="6" t="s">
        <v>114</v>
      </c>
      <c r="D111" s="6" t="s">
        <v>132</v>
      </c>
      <c r="E111" s="6" t="s">
        <v>149</v>
      </c>
      <c r="F111" s="6" t="s">
        <v>159</v>
      </c>
      <c r="G111" s="6">
        <v>109</v>
      </c>
      <c r="J111" s="6" t="s">
        <v>146</v>
      </c>
    </row>
    <row r="112" spans="1:10" ht="24" hidden="1" customHeight="1" x14ac:dyDescent="0.25">
      <c r="A112" s="7">
        <v>44230</v>
      </c>
      <c r="B112" s="6" t="str">
        <f>VLOOKUP(Courses[[#This Row],[Course Category]],TrainingType,2,0)&amp;"-"&amp;TEXT(MONTH(Courses[[#This Row],[Training Date]]),"00")&amp;"-"&amp;TEXT(ROW(A111),"000")</f>
        <v>TS-02-111</v>
      </c>
      <c r="C112" s="6" t="s">
        <v>115</v>
      </c>
      <c r="D112" s="6" t="s">
        <v>133</v>
      </c>
      <c r="E112" s="6" t="s">
        <v>149</v>
      </c>
      <c r="F112" s="6" t="s">
        <v>159</v>
      </c>
      <c r="G112" s="6">
        <v>106</v>
      </c>
      <c r="J112" s="6" t="s">
        <v>144</v>
      </c>
    </row>
    <row r="113" spans="1:10" ht="24" hidden="1" customHeight="1" x14ac:dyDescent="0.25">
      <c r="A113" s="7">
        <v>44495</v>
      </c>
      <c r="B113" s="6" t="str">
        <f>VLOOKUP(Courses[[#This Row],[Course Category]],TrainingType,2,0)&amp;"-"&amp;TEXT(MONTH(Courses[[#This Row],[Training Date]]),"00")&amp;"-"&amp;TEXT(ROW(A112),"000")</f>
        <v>SK-10-112</v>
      </c>
      <c r="C113" s="6" t="s">
        <v>116</v>
      </c>
      <c r="D113" s="6" t="s">
        <v>132</v>
      </c>
      <c r="E113" s="6" t="s">
        <v>149</v>
      </c>
      <c r="F113" s="6" t="s">
        <v>159</v>
      </c>
      <c r="G113" s="6">
        <v>106</v>
      </c>
      <c r="J113" s="6" t="s">
        <v>146</v>
      </c>
    </row>
    <row r="114" spans="1:10" ht="24" hidden="1" customHeight="1" x14ac:dyDescent="0.25">
      <c r="A114" s="7">
        <v>44493</v>
      </c>
      <c r="B114" s="6" t="str">
        <f>VLOOKUP(Courses[[#This Row],[Course Category]],TrainingType,2,0)&amp;"-"&amp;TEXT(MONTH(Courses[[#This Row],[Training Date]]),"00")&amp;"-"&amp;TEXT(ROW(A113),"000")</f>
        <v>SK-10-113</v>
      </c>
      <c r="C114" s="6" t="s">
        <v>117</v>
      </c>
      <c r="D114" s="6" t="s">
        <v>132</v>
      </c>
      <c r="E114" s="6" t="s">
        <v>151</v>
      </c>
      <c r="F114" s="6" t="s">
        <v>155</v>
      </c>
      <c r="G114" s="6">
        <v>85</v>
      </c>
      <c r="J114" s="6" t="s">
        <v>146</v>
      </c>
    </row>
    <row r="115" spans="1:10" ht="24" hidden="1" customHeight="1" x14ac:dyDescent="0.25">
      <c r="A115" s="7">
        <v>44350</v>
      </c>
      <c r="B115" s="6" t="str">
        <f>VLOOKUP(Courses[[#This Row],[Course Category]],TrainingType,2,0)&amp;"-"&amp;TEXT(MONTH(Courses[[#This Row],[Training Date]]),"00")&amp;"-"&amp;TEXT(ROW(A114),"000")</f>
        <v>SK-06-114</v>
      </c>
      <c r="C115" s="6" t="s">
        <v>118</v>
      </c>
      <c r="D115" s="6" t="s">
        <v>132</v>
      </c>
      <c r="E115" s="6" t="s">
        <v>151</v>
      </c>
      <c r="F115" s="6" t="s">
        <v>156</v>
      </c>
      <c r="G115" s="6">
        <v>100</v>
      </c>
      <c r="J115" s="6" t="s">
        <v>146</v>
      </c>
    </row>
    <row r="116" spans="1:10" ht="24" hidden="1" customHeight="1" x14ac:dyDescent="0.25">
      <c r="A116" s="7">
        <v>44395</v>
      </c>
      <c r="B116" s="6" t="str">
        <f>VLOOKUP(Courses[[#This Row],[Course Category]],TrainingType,2,0)&amp;"-"&amp;TEXT(MONTH(Courses[[#This Row],[Training Date]]),"00")&amp;"-"&amp;TEXT(ROW(A115),"000")</f>
        <v>SK-07-115</v>
      </c>
      <c r="C116" s="6" t="s">
        <v>119</v>
      </c>
      <c r="D116" s="6" t="s">
        <v>132</v>
      </c>
      <c r="E116" s="6" t="s">
        <v>151</v>
      </c>
      <c r="F116" s="6" t="s">
        <v>156</v>
      </c>
      <c r="G116" s="6">
        <v>11</v>
      </c>
      <c r="J116" s="6" t="s">
        <v>146</v>
      </c>
    </row>
    <row r="117" spans="1:10" ht="24" hidden="1" customHeight="1" x14ac:dyDescent="0.25">
      <c r="A117" s="7">
        <v>44346</v>
      </c>
      <c r="B117" s="6" t="str">
        <f>VLOOKUP(Courses[[#This Row],[Course Category]],TrainingType,2,0)&amp;"-"&amp;TEXT(MONTH(Courses[[#This Row],[Training Date]]),"00")&amp;"-"&amp;TEXT(ROW(A116),"000")</f>
        <v>SK-05-116</v>
      </c>
      <c r="C117" s="6" t="s">
        <v>120</v>
      </c>
      <c r="D117" s="6" t="s">
        <v>132</v>
      </c>
      <c r="E117" s="6" t="s">
        <v>151</v>
      </c>
      <c r="F117" s="6" t="s">
        <v>156</v>
      </c>
      <c r="G117" s="6">
        <v>81</v>
      </c>
      <c r="J117" s="6" t="s">
        <v>146</v>
      </c>
    </row>
    <row r="118" spans="1:10" ht="24" hidden="1" customHeight="1" x14ac:dyDescent="0.25">
      <c r="A118" s="7">
        <v>44227</v>
      </c>
      <c r="B118" s="6" t="str">
        <f>VLOOKUP(Courses[[#This Row],[Course Category]],TrainingType,2,0)&amp;"-"&amp;TEXT(MONTH(Courses[[#This Row],[Training Date]]),"00")&amp;"-"&amp;TEXT(ROW(A117),"000")</f>
        <v>TS-01-117</v>
      </c>
      <c r="C118" s="6" t="s">
        <v>121</v>
      </c>
      <c r="D118" s="6" t="s">
        <v>133</v>
      </c>
      <c r="E118" s="6" t="s">
        <v>151</v>
      </c>
      <c r="F118" s="6" t="s">
        <v>156</v>
      </c>
      <c r="G118" s="6">
        <v>85</v>
      </c>
      <c r="J118" s="6" t="s">
        <v>144</v>
      </c>
    </row>
    <row r="119" spans="1:10" ht="24" hidden="1" customHeight="1" x14ac:dyDescent="0.25">
      <c r="A119" s="7">
        <v>44368</v>
      </c>
      <c r="B119" s="6" t="str">
        <f>VLOOKUP(Courses[[#This Row],[Course Category]],TrainingType,2,0)&amp;"-"&amp;TEXT(MONTH(Courses[[#This Row],[Training Date]]),"00")&amp;"-"&amp;TEXT(ROW(A118),"000")</f>
        <v>SK-06-118</v>
      </c>
      <c r="C119" s="6" t="s">
        <v>122</v>
      </c>
      <c r="D119" s="6" t="s">
        <v>132</v>
      </c>
      <c r="E119" s="6" t="s">
        <v>151</v>
      </c>
      <c r="F119" s="6" t="s">
        <v>156</v>
      </c>
      <c r="G119" s="6">
        <v>27</v>
      </c>
      <c r="J119" s="6" t="s">
        <v>146</v>
      </c>
    </row>
    <row r="120" spans="1:10" ht="24" hidden="1" customHeight="1" x14ac:dyDescent="0.25">
      <c r="A120" s="7">
        <v>44474</v>
      </c>
      <c r="B120" s="6" t="str">
        <f>VLOOKUP(Courses[[#This Row],[Course Category]],TrainingType,2,0)&amp;"-"&amp;TEXT(MONTH(Courses[[#This Row],[Training Date]]),"00")&amp;"-"&amp;TEXT(ROW(A119),"000")</f>
        <v>CS-10-119</v>
      </c>
      <c r="C120" s="6" t="s">
        <v>123</v>
      </c>
      <c r="D120" s="6" t="s">
        <v>135</v>
      </c>
      <c r="E120" s="6" t="s">
        <v>151</v>
      </c>
      <c r="F120" s="6" t="s">
        <v>156</v>
      </c>
      <c r="G120" s="6">
        <v>78</v>
      </c>
      <c r="J120" s="6" t="s">
        <v>146</v>
      </c>
    </row>
  </sheetData>
  <dataValidations count="1">
    <dataValidation type="list" allowBlank="1" showInputMessage="1" showErrorMessage="1" sqref="D2:D120" xr:uid="{B04A9BD9-41F9-417A-AA64-FDABC0CA69D0}">
      <formula1>$Q$2:$Q$5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Calendar</vt:lpstr>
      <vt:lpstr>Sheet1</vt:lpstr>
      <vt:lpstr>DayToStart</vt:lpstr>
      <vt:lpstr>Calendar!MonthToDisplay</vt:lpstr>
      <vt:lpstr>Calendar!Print_Titles</vt:lpstr>
      <vt:lpstr>TrainingType</vt:lpstr>
      <vt:lpstr>Calendar!YearToDisplay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Mousa Al-Faify</dc:creator>
  <cp:lastModifiedBy>Mousa Al-Faify</cp:lastModifiedBy>
  <dcterms:created xsi:type="dcterms:W3CDTF">2016-09-14T22:55:59Z</dcterms:created>
  <dcterms:modified xsi:type="dcterms:W3CDTF">2021-03-06T09:25:11Z</dcterms:modified>
</cp:coreProperties>
</file>